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EXP\Downloads\"/>
    </mc:Choice>
  </mc:AlternateContent>
  <workbookProtection lockRevision="1"/>
  <bookViews>
    <workbookView xWindow="-120" yWindow="-120" windowWidth="16605" windowHeight="9435" firstSheet="55" activeTab="74"/>
  </bookViews>
  <sheets>
    <sheet name="1 апреля" sheetId="1" state="hidden" r:id="rId1"/>
    <sheet name="Лист1" sheetId="21" state="hidden" r:id="rId2"/>
    <sheet name="Лист2" sheetId="22" state="hidden" r:id="rId3"/>
    <sheet name="1 апр." sheetId="2" state="hidden" r:id="rId4"/>
    <sheet name="Лист3" sheetId="25" state="hidden" r:id="rId5"/>
    <sheet name="Лист4" sheetId="26" state="hidden" r:id="rId6"/>
    <sheet name="Лист5" sheetId="27" state="hidden" r:id="rId7"/>
    <sheet name="Лист6" sheetId="28" state="hidden" r:id="rId8"/>
    <sheet name="Лист7" sheetId="29" state="hidden" r:id="rId9"/>
    <sheet name="Лист8" sheetId="30" state="hidden" r:id="rId10"/>
    <sheet name="Лист9" sheetId="31" state="hidden" r:id="rId11"/>
    <sheet name="Лист10" sheetId="32" state="hidden" r:id="rId12"/>
    <sheet name="Лист11" sheetId="33" state="hidden" r:id="rId13"/>
    <sheet name="Лист12" sheetId="34" state="hidden" r:id="rId14"/>
    <sheet name="Лист13" sheetId="35" state="hidden" r:id="rId15"/>
    <sheet name="Лист14" sheetId="36" state="hidden" r:id="rId16"/>
    <sheet name="Лист15" sheetId="37" state="hidden" r:id="rId17"/>
    <sheet name="Лист16" sheetId="38" state="hidden" r:id="rId18"/>
    <sheet name="Лист17" sheetId="39" state="hidden" r:id="rId19"/>
    <sheet name="Лист18" sheetId="40" state="hidden" r:id="rId20"/>
    <sheet name="Лист19" sheetId="41" state="hidden" r:id="rId21"/>
    <sheet name="Лист20" sheetId="42" state="hidden" r:id="rId22"/>
    <sheet name="Лист21" sheetId="43" state="hidden" r:id="rId23"/>
    <sheet name="Лист22" sheetId="44" state="hidden" r:id="rId24"/>
    <sheet name="Лист23" sheetId="45" state="hidden" r:id="rId25"/>
    <sheet name="2 апр." sheetId="3" state="hidden" r:id="rId26"/>
    <sheet name="3 апр." sheetId="4" state="hidden" r:id="rId27"/>
    <sheet name="2  мая" sheetId="5" state="hidden" r:id="rId28"/>
    <sheet name="1 июля" sheetId="6" state="hidden" r:id="rId29"/>
    <sheet name="6 мая" sheetId="7" state="hidden" r:id="rId30"/>
    <sheet name="2 июля" sheetId="8" state="hidden" r:id="rId31"/>
    <sheet name="Лист24" sheetId="48" state="hidden" r:id="rId32"/>
    <sheet name="3 июля" sheetId="9" state="hidden" r:id="rId33"/>
    <sheet name="11 апр." sheetId="10" state="hidden" r:id="rId34"/>
    <sheet name="12 апр." sheetId="11" state="hidden" r:id="rId35"/>
    <sheet name="15 апр." sheetId="12" state="hidden" r:id="rId36"/>
    <sheet name="13 мая" sheetId="13" state="hidden" r:id="rId37"/>
    <sheet name="14 мая" sheetId="14" state="hidden" r:id="rId38"/>
    <sheet name="15 мая" sheetId="15" state="hidden" r:id="rId39"/>
    <sheet name="16 мая" sheetId="16" state="hidden" r:id="rId40"/>
    <sheet name="17 мая" sheetId="17" state="hidden" r:id="rId41"/>
    <sheet name="20 мая" sheetId="18" state="hidden" r:id="rId42"/>
    <sheet name="1 августа" sheetId="19" state="hidden" r:id="rId43"/>
    <sheet name="2 августа" sheetId="20" state="hidden" r:id="rId44"/>
    <sheet name="01 июля" sheetId="72" r:id="rId45"/>
    <sheet name="02 июля" sheetId="49" r:id="rId46"/>
    <sheet name="03 июля" sheetId="60" r:id="rId47"/>
    <sheet name="04 июля" sheetId="47" r:id="rId48"/>
    <sheet name="07 июля" sheetId="61" r:id="rId49"/>
    <sheet name="08 июля" sheetId="52" r:id="rId50"/>
    <sheet name="09 июля" sheetId="54" r:id="rId51"/>
    <sheet name="10 июля" sheetId="55" r:id="rId52"/>
    <sheet name="11 июля" sheetId="66" r:id="rId53"/>
    <sheet name="14 июля" sheetId="67" r:id="rId54"/>
    <sheet name="15 июля" sheetId="58" r:id="rId55"/>
    <sheet name="16 июля" sheetId="59" r:id="rId56"/>
    <sheet name="17 июля" sheetId="77" r:id="rId57"/>
    <sheet name="18 июля" sheetId="78" r:id="rId58"/>
    <sheet name="21 июля" sheetId="69" r:id="rId59"/>
    <sheet name="22 июля" sheetId="73" r:id="rId60"/>
    <sheet name="23 июля" sheetId="74" r:id="rId61"/>
    <sheet name="24 июля" sheetId="79" r:id="rId62"/>
    <sheet name="25 июля" sheetId="80" r:id="rId63"/>
    <sheet name="01 апреля" sheetId="70" state="hidden" r:id="rId64"/>
    <sheet name="02 апреля" sheetId="71" state="hidden" r:id="rId65"/>
    <sheet name="03 апреля" sheetId="65" state="hidden" r:id="rId66"/>
    <sheet name="04 апреля" sheetId="56" state="hidden" r:id="rId67"/>
    <sheet name="10 апреля" sheetId="50" state="hidden" r:id="rId68"/>
    <sheet name="11 апреля" sheetId="51" state="hidden" r:id="rId69"/>
    <sheet name="Лист25" sheetId="68" state="hidden" r:id="rId70"/>
    <sheet name="4 марта" sheetId="53" state="hidden" r:id="rId71"/>
    <sheet name="28 июля" sheetId="75" r:id="rId72"/>
    <sheet name="29 июля" sheetId="81" r:id="rId73"/>
    <sheet name="30 июля" sheetId="82" r:id="rId74"/>
    <sheet name="31 июля" sheetId="83" r:id="rId75"/>
    <sheet name="Лист31" sheetId="84" state="hidden" r:id="rId76"/>
    <sheet name="2 июня" sheetId="57" state="hidden" r:id="rId77"/>
    <sheet name="30 май" sheetId="76" state="hidden" r:id="rId78"/>
    <sheet name="23 сентября" sheetId="62" state="hidden" r:id="rId79"/>
    <sheet name="24 сентября" sheetId="63" state="hidden" r:id="rId80"/>
    <sheet name="25 сентября" sheetId="64" state="hidden" r:id="rId81"/>
    <sheet name="2 сентября" sheetId="46" state="hidden" r:id="rId82"/>
    <sheet name="1 апреля " sheetId="23" state="hidden" r:id="rId83"/>
    <sheet name="2 апреля" sheetId="24" state="hidden" r:id="rId84"/>
  </sheets>
  <calcPr calcId="162913"/>
  <customWorkbookViews>
    <customWorkbookView name="DEXP - Личное представление" guid="{DD07D1E8-5C1C-4206-8A25-3E3C8127F8EC}" mergeInterval="0" personalView="1" maximized="1" xWindow="-8" yWindow="-8" windowWidth="1936" windowHeight="1056" activeSheetId="83"/>
    <customWorkbookView name="Admin - Личное представление" guid="{06E0BFEC-26B1-439F-9F91-D4251EABDD05}" mergeInterval="0" personalView="1" maximized="1" xWindow="-8" yWindow="-8" windowWidth="1936" windowHeight="1048" activeSheetId="50"/>
    <customWorkbookView name="Наталья - Личное представление" guid="{CF323A0F-1DFE-4557-8BFE-A46AAA93D43C}" mergeInterval="0" personalView="1" maximized="1" windowWidth="1362" windowHeight="495" activeSheetId="3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Эльвир - Личное представление" guid="{C9C26154-0979-4920-B652-51709B043797}" mergeInterval="0" personalView="1" maximized="1" xWindow="1" yWindow="1" windowWidth="1276" windowHeight="794" activeSheetId="56"/>
    <customWorkbookView name="Пользователь - Личное представление" guid="{7D113E4B-2489-4A93-A066-E9128A217E1E}" mergeInterval="0" personalView="1" maximized="1" xWindow="-8" yWindow="-8" windowWidth="1382" windowHeight="744" activeSheetId="8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83" l="1"/>
  <c r="E28" i="82"/>
  <c r="E27" i="81"/>
  <c r="F28" i="80"/>
  <c r="E26" i="79"/>
  <c r="E27" i="78" l="1"/>
  <c r="E26" i="77"/>
  <c r="E25" i="76" l="1"/>
  <c r="E28" i="75"/>
  <c r="E26" i="74" l="1"/>
  <c r="E29" i="73"/>
  <c r="E27" i="55"/>
  <c r="E30" i="54"/>
  <c r="E28" i="56" l="1"/>
  <c r="E28" i="50"/>
  <c r="E28" i="61" l="1"/>
  <c r="E26" i="71"/>
  <c r="E29" i="70"/>
  <c r="E27" i="69"/>
  <c r="E28" i="51"/>
  <c r="E27" i="72"/>
  <c r="E29" i="57"/>
  <c r="E27" i="65"/>
  <c r="E28" i="47"/>
  <c r="E27" i="60"/>
  <c r="E28" i="58"/>
  <c r="E29" i="67"/>
  <c r="E31" i="53"/>
  <c r="E29" i="66" l="1"/>
  <c r="E31" i="63" l="1"/>
  <c r="E29" i="64"/>
  <c r="E28" i="62"/>
  <c r="E29" i="59"/>
  <c r="E31" i="8" l="1"/>
  <c r="E29" i="9"/>
  <c r="E28" i="7"/>
  <c r="E30" i="46" l="1"/>
  <c r="E28" i="24" l="1"/>
  <c r="E29" i="23"/>
  <c r="E29" i="1"/>
  <c r="E28" i="3"/>
  <c r="E29" i="4"/>
  <c r="E28" i="5"/>
  <c r="E28" i="6"/>
  <c r="E29" i="10"/>
  <c r="E30" i="11"/>
  <c r="E28" i="12"/>
  <c r="E29" i="13"/>
  <c r="E28" i="14" l="1"/>
  <c r="E27" i="15"/>
  <c r="E28" i="16" l="1"/>
  <c r="E31" i="17" l="1"/>
  <c r="E29" i="18"/>
  <c r="E29" i="20"/>
  <c r="E28" i="19"/>
</calcChain>
</file>

<file path=xl/sharedStrings.xml><?xml version="1.0" encoding="utf-8"?>
<sst xmlns="http://schemas.openxmlformats.org/spreadsheetml/2006/main" count="2740" uniqueCount="251">
  <si>
    <t>День</t>
  </si>
  <si>
    <t>Блюдо</t>
  </si>
  <si>
    <t>Хлеб пшеничный</t>
  </si>
  <si>
    <t>Хлеб ржаной</t>
  </si>
  <si>
    <t>Д/сад</t>
  </si>
  <si>
    <t>09.00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</si>
  <si>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</si>
  <si>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</si>
  <si>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</si>
  <si>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</si>
  <si>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</si>
  <si>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</si>
  <si>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</si>
  <si>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</si>
  <si>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</si>
  <si>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</si>
  <si>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</si>
  <si>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</si>
  <si>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</si>
  <si>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</si>
  <si>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</si>
  <si>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</si>
  <si>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</si>
  <si>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</si>
  <si>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</si>
  <si>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</si>
  <si>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</si>
  <si>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</si>
  <si>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</si>
  <si>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</si>
  <si>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</si>
  <si>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</si>
  <si>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</si>
  <si>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</si>
  <si>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Салат из свеклы с сыром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</si>
  <si>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</si>
  <si>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</si>
  <si>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</si>
  <si>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</si>
  <si>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МБДОУ "ЦРР-д/с № 22"Алсу"</t>
  </si>
  <si>
    <t>Завтрак/иртәнге аш</t>
  </si>
  <si>
    <t>Обед/төшке аш</t>
  </si>
  <si>
    <t>Полдник/төштән соңгы аш</t>
  </si>
  <si>
    <t>апельсин</t>
  </si>
  <si>
    <t>100</t>
  </si>
  <si>
    <t>хлеб пшеничный</t>
  </si>
  <si>
    <t>25</t>
  </si>
  <si>
    <t>Каша пшеничная молочная с маслом сливочным</t>
  </si>
  <si>
    <t>180/3</t>
  </si>
  <si>
    <t>Чай с молоком и сахаром</t>
  </si>
  <si>
    <t>Бутерброд с сыром,  маслом сливочным</t>
  </si>
  <si>
    <t>30/5/5</t>
  </si>
  <si>
    <t>огурцы соленые</t>
  </si>
  <si>
    <t>50</t>
  </si>
  <si>
    <t>суп лапша домашняя на курином б-не, с мясом птицы</t>
  </si>
  <si>
    <t>180/10</t>
  </si>
  <si>
    <t>Жаркое из птицы по домашнему</t>
  </si>
  <si>
    <t>Напиток из сухофруктов</t>
  </si>
  <si>
    <t>кисломолочный напиток</t>
  </si>
  <si>
    <t>Ватрушка с творогом</t>
  </si>
  <si>
    <t>90</t>
  </si>
  <si>
    <t>чай с сахаром и лимоном</t>
  </si>
  <si>
    <t>180/6/7</t>
  </si>
  <si>
    <t>Каша манная молочная с маслом сливочным</t>
  </si>
  <si>
    <t xml:space="preserve">Какао с молоком </t>
  </si>
  <si>
    <t>Апельсин</t>
  </si>
  <si>
    <t>Икра кабачковая</t>
  </si>
  <si>
    <t>Щи со свежей капустой с картофелем на курином б-не, с куриными фрикадельками и со сметаной</t>
  </si>
  <si>
    <t>Биточки домашние</t>
  </si>
  <si>
    <t>70</t>
  </si>
  <si>
    <t>Рис отварной рассыпчатый с маслом сливочным</t>
  </si>
  <si>
    <t>130/20</t>
  </si>
  <si>
    <t>Компот из изюма</t>
  </si>
  <si>
    <t>Омлет натуральный</t>
  </si>
  <si>
    <t>150</t>
  </si>
  <si>
    <t>Чай с сахаром</t>
  </si>
  <si>
    <r>
      <t>Завтрак/</t>
    </r>
    <r>
      <rPr>
        <b/>
        <sz val="11"/>
        <color theme="8" tint="-0.249977111117893"/>
        <rFont val="Calibri"/>
        <family val="2"/>
        <charset val="204"/>
        <scheme val="minor"/>
      </rPr>
      <t>иртәнге аш</t>
    </r>
  </si>
  <si>
    <r>
      <t>Обед/</t>
    </r>
    <r>
      <rPr>
        <b/>
        <sz val="11"/>
        <color theme="8" tint="-0.249977111117893"/>
        <rFont val="Calibri"/>
        <family val="2"/>
        <charset val="204"/>
        <scheme val="minor"/>
      </rPr>
      <t>төшке аш</t>
    </r>
  </si>
  <si>
    <r>
      <t>Полдник/</t>
    </r>
    <r>
      <rPr>
        <b/>
        <sz val="11"/>
        <color theme="8" tint="-0.249977111117893"/>
        <rFont val="Calibri"/>
        <family val="2"/>
        <charset val="204"/>
        <scheme val="minor"/>
      </rPr>
      <t>төштән соңгы аш</t>
    </r>
  </si>
  <si>
    <r>
      <t>Ужин/</t>
    </r>
    <r>
      <rPr>
        <b/>
        <sz val="11"/>
        <color theme="8" tint="-0.249977111117893"/>
        <rFont val="Calibri"/>
        <family val="2"/>
        <charset val="204"/>
        <scheme val="minor"/>
      </rPr>
      <t>кичке аш</t>
    </r>
  </si>
  <si>
    <t>Каша кукурузная молочная с маслом сливочным</t>
  </si>
  <si>
    <t xml:space="preserve">Кофейный напиток с молоком </t>
  </si>
  <si>
    <t>Сыр порционно</t>
  </si>
  <si>
    <t>10</t>
  </si>
  <si>
    <t>Салат из квашенной капусты</t>
  </si>
  <si>
    <t>Суп картофельный с клецками на мясном б-не с мясом</t>
  </si>
  <si>
    <t>Гуляш из отварной говядины</t>
  </si>
  <si>
    <t>40/40</t>
  </si>
  <si>
    <t>Пюре картофельное</t>
  </si>
  <si>
    <t>140</t>
  </si>
  <si>
    <t>Компот из свежих фруктов</t>
  </si>
  <si>
    <t>Кефир</t>
  </si>
  <si>
    <t>мармелад</t>
  </si>
  <si>
    <t>Биточки-рубленные из рыбы</t>
  </si>
  <si>
    <t>Каша гречневая рассыпчатая с овощами с маслом сливочным</t>
  </si>
  <si>
    <t>130/3</t>
  </si>
  <si>
    <t>Чай с сахаром и лимоном</t>
  </si>
  <si>
    <t>Каша пшенная молочная с маслом сливочным</t>
  </si>
  <si>
    <t>Салат картофельный с морковуью и кукурузой к/с</t>
  </si>
  <si>
    <t>Суп из овощей на курином б-не, с мясными фрикадельками, со сметаной</t>
  </si>
  <si>
    <t>Ежики куриные в сметанно-томатномном соусе</t>
  </si>
  <si>
    <t>50/25</t>
  </si>
  <si>
    <t>вермишель отварной</t>
  </si>
  <si>
    <t>Катык</t>
  </si>
  <si>
    <t>Булочка с сахаром</t>
  </si>
  <si>
    <t>Запеканка творожная с повидлом</t>
  </si>
  <si>
    <t>120/30</t>
  </si>
  <si>
    <t>Напиок из шиповника</t>
  </si>
  <si>
    <t>10 день</t>
  </si>
  <si>
    <t>9 день</t>
  </si>
  <si>
    <t>8 день</t>
  </si>
  <si>
    <t>7 день</t>
  </si>
  <si>
    <t>6 день</t>
  </si>
  <si>
    <t>5 день</t>
  </si>
  <si>
    <t xml:space="preserve">Суп молочный с геркулесовой крупой </t>
  </si>
  <si>
    <t>200</t>
  </si>
  <si>
    <t>какао с молоком</t>
  </si>
  <si>
    <t>Бутерброд с сыром, маслом сливочным</t>
  </si>
  <si>
    <t>Салат из свеклы отварной</t>
  </si>
  <si>
    <t>Рассольник домашний на курином б-не, с куриными фрикадельками со сметаной</t>
  </si>
  <si>
    <t>180/11/5</t>
  </si>
  <si>
    <t>Запеканка картофельная с мясом птицы со сметанным соусом</t>
  </si>
  <si>
    <t>150/30</t>
  </si>
  <si>
    <t>Печенье</t>
  </si>
  <si>
    <t>Эч-почмак с говядиной</t>
  </si>
  <si>
    <t>4 день</t>
  </si>
  <si>
    <t>Каша ячневая молочная с маслом сливочным</t>
  </si>
  <si>
    <t>Бутерброд с маслом сливочным, повидлом</t>
  </si>
  <si>
    <t>30/5/10</t>
  </si>
  <si>
    <t>Салат из зеленого горошка к/с</t>
  </si>
  <si>
    <t>Суп картофельный с пшенной крупой на курином б-не, с мясом птицы</t>
  </si>
  <si>
    <t>птица, тушенная с соусе с овощами</t>
  </si>
  <si>
    <t>225</t>
  </si>
  <si>
    <t>Компот из изюма и яблок</t>
  </si>
  <si>
    <t>Омлет натуральный с сыром</t>
  </si>
  <si>
    <t>3 день</t>
  </si>
  <si>
    <t>Чай с сахаром и молоком</t>
  </si>
  <si>
    <t>Яблоко</t>
  </si>
  <si>
    <t>Салат из припущенной моркови с яблоками60</t>
  </si>
  <si>
    <t>Суп картофельный гороховый на мясном б-не с мясом</t>
  </si>
  <si>
    <t>плов из отварной говядины</t>
  </si>
  <si>
    <t>Компот из урюка</t>
  </si>
  <si>
    <t>Фрикадельки рыбный отварные</t>
  </si>
  <si>
    <t>80</t>
  </si>
  <si>
    <t>Картофель тушеный с овощами в соусе</t>
  </si>
  <si>
    <t>2 день</t>
  </si>
  <si>
    <t>Каша полбяная молочная с маслом сливочным</t>
  </si>
  <si>
    <t>Салат из картофеля с солеными огурцами</t>
  </si>
  <si>
    <t>Борщ со свежей капустой, картофелем на курином б-не, с куриными фрикадельками, со сметаной</t>
  </si>
  <si>
    <t>180/10/7</t>
  </si>
  <si>
    <t>Фрикадельки куриные в молочном соусе</t>
  </si>
  <si>
    <t>Макароны отварны с маслом сливочным</t>
  </si>
  <si>
    <t>Компот из свежих яблок</t>
  </si>
  <si>
    <t>Ряженка</t>
  </si>
  <si>
    <t>Булочка дорожная</t>
  </si>
  <si>
    <t>1 день</t>
  </si>
  <si>
    <t>Суп вермишелевый с картофелем с мясными фрикадельками</t>
  </si>
  <si>
    <t>180/15</t>
  </si>
  <si>
    <t>Котлеты рубленные из говядины</t>
  </si>
  <si>
    <t>Каша гречневая вязкая с маслом сливочным</t>
  </si>
  <si>
    <t>Вафли</t>
  </si>
  <si>
    <t xml:space="preserve">Котлеты рыбные </t>
  </si>
  <si>
    <t>Каша Дружба молочная с маслом сливочным</t>
  </si>
  <si>
    <t>Салат из белокачанной капусты</t>
  </si>
  <si>
    <t>Салат из моркови</t>
  </si>
  <si>
    <t>Салат из отварной свеклы с маслом растительным</t>
  </si>
  <si>
    <t>Расстегай с рыбой</t>
  </si>
  <si>
    <t>Помидоры свежие</t>
  </si>
  <si>
    <t>130/2</t>
  </si>
  <si>
    <t>Салат из отварной свеклы с маслом расстительным</t>
  </si>
  <si>
    <t>158,45 руб</t>
  </si>
  <si>
    <t>Салат из свеклы</t>
  </si>
  <si>
    <t>Борщ со свежей капустой, картофелем со сметаной</t>
  </si>
  <si>
    <t>Суп картофельный гороховый на б-не из индейки</t>
  </si>
  <si>
    <t>плов из отварной индейки</t>
  </si>
  <si>
    <t>Суп картофельный с пшенной крупой на курином б-не</t>
  </si>
  <si>
    <t>Венегрет овощной</t>
  </si>
  <si>
    <t>Котлеты рубленые из говядины</t>
  </si>
  <si>
    <t>Суп картофельный с клецками на б-не из индейки</t>
  </si>
  <si>
    <t>Гуляш из отварной индейки</t>
  </si>
  <si>
    <t>Щи со свежей капустой с картофелем, со сметаной</t>
  </si>
  <si>
    <t>Каша гречневая вязкая с мясом и овощами</t>
  </si>
  <si>
    <t>Борщ со свежей капустой, картофелем, со сметаной</t>
  </si>
  <si>
    <t>Бутербр с маслом слив, с сыром</t>
  </si>
  <si>
    <t>Икра морковная</t>
  </si>
  <si>
    <t>Голубцы ленивые со сметанно-томатным соусом</t>
  </si>
  <si>
    <t>30/10/5</t>
  </si>
  <si>
    <t>Тефтели куриные в сметанно-томатномсоусе</t>
  </si>
  <si>
    <t>Молоко кипяченное</t>
  </si>
  <si>
    <t>Картофель запеченнй</t>
  </si>
  <si>
    <t>Бутер с маслом слив,с повидлом</t>
  </si>
  <si>
    <t>Салат из зеленого горошка</t>
  </si>
  <si>
    <t>Компот из сухофруктов</t>
  </si>
  <si>
    <t>Суп молочный с вермишелью</t>
  </si>
  <si>
    <t>Суп из овощей с мясными фрикадельками,со сметаной</t>
  </si>
  <si>
    <t>Каша гречневая рассыпчатая с овощами,с маслом слив</t>
  </si>
  <si>
    <t>Мармелад</t>
  </si>
  <si>
    <t>Элеш с птицей</t>
  </si>
  <si>
    <t>Икра кабочковая</t>
  </si>
  <si>
    <t>Рассольник Лениноградский,со сметаной</t>
  </si>
  <si>
    <t>180/7</t>
  </si>
  <si>
    <t>Тефтели куриные запеченные в сметанно-томатном соусе</t>
  </si>
  <si>
    <t>Сырники творожные с молоком сгущенным</t>
  </si>
  <si>
    <t>Каша ячневая молочная с маслом слив</t>
  </si>
  <si>
    <t>Бутерброд с маслом слив и сыр</t>
  </si>
  <si>
    <t>Пюре из бобовых и картофеля с масл слив</t>
  </si>
  <si>
    <t>пряники</t>
  </si>
  <si>
    <t>35</t>
  </si>
  <si>
    <t>Рыба тушенная с овощами</t>
  </si>
  <si>
    <t>40/20</t>
  </si>
  <si>
    <t>Рис отварной рассыпчатый с маслом</t>
  </si>
  <si>
    <t>Какао с молоком</t>
  </si>
  <si>
    <t>Салат из пропущенный моркови с яблоками</t>
  </si>
  <si>
    <t>Каша перловая рассыпчатая с овощами и маслом слив</t>
  </si>
  <si>
    <t>130/30</t>
  </si>
  <si>
    <t>Ватрушка королевская</t>
  </si>
  <si>
    <t>Суп картофельный с рисовой крупой,с мясн фрикадельками,со смет</t>
  </si>
  <si>
    <t>180/10/5</t>
  </si>
  <si>
    <t xml:space="preserve"> </t>
  </si>
  <si>
    <t>Фрукты</t>
  </si>
  <si>
    <t>Картофель запеченный</t>
  </si>
  <si>
    <t xml:space="preserve">Суп картофельный с пшенной крупой </t>
  </si>
  <si>
    <t xml:space="preserve">Котлеты рубленые из говядины     </t>
  </si>
  <si>
    <t>Каша гречневая рассыпчатый с овощами,с маслом слив</t>
  </si>
  <si>
    <t>Компот из свеж яблок</t>
  </si>
  <si>
    <t>Каша пшенная мол с маслом сливочным</t>
  </si>
  <si>
    <t>180/30</t>
  </si>
  <si>
    <t>Чай с молоком,с сахаром</t>
  </si>
  <si>
    <t>Вермишель отворная</t>
  </si>
  <si>
    <t>Сырники творожные со сгущ молоком</t>
  </si>
  <si>
    <t>Огурцы порционно</t>
  </si>
  <si>
    <t>42.48</t>
  </si>
  <si>
    <t>170,64 руб</t>
  </si>
  <si>
    <t>170,64</t>
  </si>
  <si>
    <t>Бутерброд с маслом сливочным с сыром</t>
  </si>
  <si>
    <t>170,64руб</t>
  </si>
  <si>
    <t>Бутерброд с сыром, с маслом слив</t>
  </si>
  <si>
    <t>Яблоки</t>
  </si>
  <si>
    <t>Каша перловая рассып с овощами и маслом</t>
  </si>
  <si>
    <t>Напиток из яблок</t>
  </si>
  <si>
    <t>55.26</t>
  </si>
  <si>
    <t>Пряник</t>
  </si>
  <si>
    <t>Салат из припущенной  моркови с яблоками</t>
  </si>
  <si>
    <t>Пюре гороховое</t>
  </si>
  <si>
    <t>Рис отварной рассып-ый с масл слив</t>
  </si>
  <si>
    <t>Огурцы порционно соленые</t>
  </si>
  <si>
    <t>Бутерброд с  маслом сливочным</t>
  </si>
  <si>
    <t>Суп картофельный с рисовой крупой с мясными фрик,со сметаной</t>
  </si>
  <si>
    <t>Булочка Российская</t>
  </si>
  <si>
    <t>170,64  руб</t>
  </si>
  <si>
    <t>МБДОУ "Д/с "Солнышко" с. Ямаши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</si>
</sst>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color theme="8" tint="-0.24997711111789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5" xfId="1" applyFont="1" applyFill="1" applyBorder="1" applyAlignment="1"/>
    <xf numFmtId="49" fontId="3" fillId="0" borderId="17" xfId="1" applyNumberFormat="1" applyFont="1" applyFill="1" applyBorder="1" applyAlignment="1">
      <alignment horizontal="center" vertical="center"/>
    </xf>
    <xf numFmtId="2" fontId="3" fillId="0" borderId="26" xfId="1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wrapText="1"/>
    </xf>
    <xf numFmtId="49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49" fontId="3" fillId="0" borderId="17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revisionHeaders" Target="revisions/revisionHeader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usernames" Target="revisions/userNames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revisions/_rels/revisionHeaders.xml.rels><?xml version="1.0" encoding="UTF-8" standalone="yes"?>
<Relationships xmlns="http://schemas.openxmlformats.org/package/2006/relationships"><Relationship Id="rId11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0EEE2E5-7935-4D00-9CB9-93F30E5EE2AE}" diskRevisions="1" revisionId="6328" version="87" protected="1">
  <header guid="{D0EEE2E5-7935-4D00-9CB9-93F30E5EE2AE}" dateTime="2025-10-10T14:35:34" maxSheetId="85" userName="DEXP" r:id="rId114" minRId="6306" maxRId="6328">
    <sheetIdMap count="84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4"/>
      <sheetId val="57"/>
      <sheetId val="76"/>
      <sheetId val="62"/>
      <sheetId val="63"/>
      <sheetId val="64"/>
      <sheetId val="46"/>
      <sheetId val="23"/>
      <sheetId val="24"/>
    </sheetIdMap>
  </header>
</header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06" sId="83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3" xfDxf="1" sqref="D8" start="0" length="0">
    <dxf>
      <font>
        <b/>
      </font>
    </dxf>
  </rfmt>
  <rcc rId="6307" sId="72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2" xfDxf="1" sqref="D8" start="0" length="0">
    <dxf>
      <font>
        <b/>
      </font>
    </dxf>
  </rfmt>
  <rcc rId="6308" sId="49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49" xfDxf="1" sqref="D9" start="0" length="0">
    <dxf>
      <font>
        <b/>
      </font>
    </dxf>
  </rfmt>
  <rcc rId="6309" sId="60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0" xfDxf="1" sqref="D9" start="0" length="0">
    <dxf>
      <font>
        <b/>
      </font>
    </dxf>
  </rfmt>
  <rcc rId="6310" sId="47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47" xfDxf="1" sqref="D9" start="0" length="0">
    <dxf>
      <font>
        <b/>
      </font>
    </dxf>
  </rfmt>
  <rcc rId="6311" sId="61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1" xfDxf="1" sqref="D9" start="0" length="0">
    <dxf>
      <font>
        <b/>
      </font>
    </dxf>
  </rfmt>
  <rcc rId="6312" sId="52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2" xfDxf="1" sqref="D9" start="0" length="0">
    <dxf>
      <font>
        <b/>
      </font>
    </dxf>
  </rfmt>
  <rcc rId="6313" sId="54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4" xfDxf="1" sqref="D9" start="0" length="0">
    <dxf>
      <font>
        <b/>
      </font>
    </dxf>
  </rfmt>
  <rcc rId="6314" sId="55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5" xfDxf="1" sqref="D9" start="0" length="0">
    <dxf>
      <font>
        <b/>
      </font>
    </dxf>
  </rfmt>
  <rcc rId="6315" sId="66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6" xfDxf="1" sqref="D9" start="0" length="0">
    <dxf>
      <font>
        <b/>
      </font>
    </dxf>
  </rfmt>
  <rcc rId="6316" sId="67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7" xfDxf="1" sqref="D9" start="0" length="0">
    <dxf>
      <font>
        <b/>
      </font>
    </dxf>
  </rfmt>
  <rcc rId="6317" sId="58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8" xfDxf="1" sqref="D9" start="0" length="0">
    <dxf>
      <font>
        <b/>
      </font>
    </dxf>
  </rfmt>
  <rcc rId="6318" sId="59" xfDxf="1" dxf="1">
    <oc r="C9" t="inlineStr">
      <is>
        <t>МБДОУ "ЦРР-д/с № 22"Алсу"</t>
      </is>
    </oc>
    <nc r="C9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59" xfDxf="1" sqref="D9" start="0" length="0">
    <dxf>
      <font>
        <b/>
      </font>
    </dxf>
  </rfmt>
  <rcc rId="6319" sId="77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7" xfDxf="1" sqref="D8" start="0" length="0">
    <dxf>
      <font>
        <b/>
      </font>
    </dxf>
  </rfmt>
  <rcc rId="6320" sId="78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8" xfDxf="1" sqref="D8" start="0" length="0">
    <dxf>
      <font>
        <b/>
      </font>
    </dxf>
  </rfmt>
  <rcc rId="6321" sId="69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9" xfDxf="1" sqref="D8" start="0" length="0">
    <dxf>
      <font>
        <b/>
      </font>
    </dxf>
  </rfmt>
  <rcc rId="6322" sId="73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3" xfDxf="1" sqref="D8" start="0" length="0">
    <dxf>
      <font>
        <b/>
      </font>
    </dxf>
  </rfmt>
  <rcc rId="6323" sId="74" xfDxf="1" dxf="1">
    <oc r="C6" t="inlineStr">
      <is>
        <t>МБДОУ "ЦРР-д/с № 22"Алсу"</t>
      </is>
    </oc>
    <nc r="C6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4" xfDxf="1" sqref="D6" start="0" length="0">
    <dxf>
      <font>
        <b/>
      </font>
    </dxf>
  </rfmt>
  <rcc rId="6324" sId="79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9" xfDxf="1" sqref="D8" start="0" length="0">
    <dxf>
      <font>
        <b/>
      </font>
    </dxf>
  </rfmt>
  <rcc rId="6325" sId="80" xfDxf="1" dxf="1">
    <oc r="D8" t="inlineStr">
      <is>
        <t>МБДОУ "ЦРР-д/с № 22"Алсу"</t>
      </is>
    </oc>
    <nc r="D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0" xfDxf="1" sqref="E8" start="0" length="0">
    <dxf>
      <font>
        <b/>
      </font>
    </dxf>
  </rfmt>
  <rcc rId="6326" sId="75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5" xfDxf="1" sqref="D8" start="0" length="0">
    <dxf>
      <font>
        <b/>
      </font>
    </dxf>
  </rfmt>
  <rcc rId="6327" sId="81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1" xfDxf="1" sqref="D8" start="0" length="0">
    <dxf>
      <font>
        <b/>
      </font>
    </dxf>
  </rfmt>
  <rcc rId="6328" sId="82" xfDxf="1" dxf="1">
    <oc r="C8" t="inlineStr">
      <is>
        <t>МБДОУ "ЦРР-д/с № 22"Алсу"</t>
      </is>
    </oc>
    <nc r="C8" t="inlineStr">
      <is>
        <t>МБДОУ "Д/с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2" xfDxf="1" sqref="D8" start="0" length="0">
    <dxf>
      <font>
        <b/>
      </font>
    </dxf>
  </rfmt>
  <rcv guid="{DD07D1E8-5C1C-4206-8A25-3E3C8127F8EC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2:E29"/>
  <sheetViews>
    <sheetView showGridLines="0" showRowColHeaders="0" workbookViewId="0">
      <selection activeCell="E29" sqref="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DD07D1E8-5C1C-4206-8A25-3E3C8127F8EC}" showGridLines="0" showRowCol="0" state="hidden">
      <selection activeCell="E29" sqref="E29"/>
      <pageMargins left="0.25" right="0.25" top="0.75" bottom="0.75" header="0.3" footer="0.3"/>
      <pageSetup paperSize="9" orientation="landscape" r:id="rId1"/>
    </customSheetView>
    <customSheetView guid="{06E0BFEC-26B1-439F-9F91-D4251EABDD05}" showGridLines="0" showRowCol="0" state="hidden">
      <selection activeCell="E29" sqref="E29"/>
      <pageMargins left="0.25" right="0.25" top="0.75" bottom="0.75" header="0.3" footer="0.3"/>
      <pageSetup paperSize="9" orientation="landscape" r:id="rId2"/>
    </customSheetView>
    <customSheetView guid="{CF323A0F-1DFE-4557-8BFE-A46AAA93D43C}" showGridLines="0" showRowCol="0">
      <selection activeCell="C4" sqref="C4"/>
      <pageMargins left="0.25" right="0.25" top="0.75" bottom="0.75" header="0.3" footer="0.3"/>
      <pageSetup paperSize="9" orientation="landscape" r:id="rId3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6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7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8"/>
    </customSheetView>
    <customSheetView guid="{C9C26154-0979-4920-B652-51709B043797}" showGridLines="0" showRowCol="0" state="hidden">
      <selection activeCell="E29" sqref="E29"/>
      <pageMargins left="0.25" right="0.25" top="0.75" bottom="0.75" header="0.3" footer="0.3"/>
      <pageSetup paperSize="9" orientation="landscape" r:id="rId9"/>
    </customSheetView>
    <customSheetView guid="{7D113E4B-2489-4A93-A066-E9128A217E1E}" showGridLines="0" showRowCol="0" state="hidden">
      <selection activeCell="E29" sqref="E29"/>
      <pageMargins left="0.25" right="0.25" top="0.75" bottom="0.75" header="0.3" footer="0.3"/>
      <pageSetup paperSize="9" orientation="landscape" r:id="rId10"/>
    </customSheetView>
  </customSheetViews>
  <pageMargins left="0.25" right="0.25" top="0.75" bottom="0.75" header="0.3" footer="0.3"/>
  <pageSetup paperSize="9" orientation="landscape" r:id="rId1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DD07D1E8-5C1C-4206-8A25-3E3C8127F8E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DD07D1E8-5C1C-4206-8A25-3E3C8127F8E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DD07D1E8-5C1C-4206-8A25-3E3C8127F8E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DD07D1E8-5C1C-4206-8A25-3E3C8127F8E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DD07D1E8-5C1C-4206-8A25-3E3C8127F8E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DD07D1E8-5C1C-4206-8A25-3E3C8127F8E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DD07D1E8-5C1C-4206-8A25-3E3C8127F8E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DD07D1E8-5C1C-4206-8A25-3E3C8127F8E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DD07D1E8-5C1C-4206-8A25-3E3C8127F8E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DD07D1E8-5C1C-4206-8A25-3E3C8127F8E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C41" sqref="C41"/>
    </sheetView>
  </sheetViews>
  <sheetFormatPr defaultRowHeight="15" x14ac:dyDescent="0.25"/>
  <sheetData/>
  <customSheetViews>
    <customSheetView guid="{DD07D1E8-5C1C-4206-8A25-3E3C8127F8EC}" state="hidden" topLeftCell="A16">
      <selection activeCell="C41" sqref="C41"/>
      <pageMargins left="0.7" right="0.7" top="0.75" bottom="0.75" header="0.3" footer="0.3"/>
    </customSheetView>
    <customSheetView guid="{06E0BFEC-26B1-439F-9F91-D4251EABDD05}" state="hidden" topLeftCell="A16">
      <selection activeCell="C41" sqref="C41"/>
      <pageMargins left="0.7" right="0.7" top="0.75" bottom="0.75" header="0.3" footer="0.3"/>
    </customSheetView>
    <customSheetView guid="{C9C26154-0979-4920-B652-51709B043797}" state="hidden" topLeftCell="A16">
      <selection activeCell="C41" sqref="C41"/>
      <pageMargins left="0.7" right="0.7" top="0.75" bottom="0.75" header="0.3" footer="0.3"/>
    </customSheetView>
    <customSheetView guid="{7D113E4B-2489-4A93-A066-E9128A217E1E}" state="hidden" topLeftCell="A16">
      <selection activeCell="C41" sqref="C4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DD07D1E8-5C1C-4206-8A25-3E3C8127F8E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DD07D1E8-5C1C-4206-8A25-3E3C8127F8E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DD07D1E8-5C1C-4206-8A25-3E3C8127F8E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DD07D1E8-5C1C-4206-8A25-3E3C8127F8E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DD07D1E8-5C1C-4206-8A25-3E3C8127F8E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DD07D1E8-5C1C-4206-8A25-3E3C8127F8E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DD07D1E8-5C1C-4206-8A25-3E3C8127F8EC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CF323A0F-1DFE-4557-8BFE-A46AAA93D43C}" topLeftCell="A4">
      <selection activeCell="K13" sqref="K13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D18" sqref="D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DD07D1E8-5C1C-4206-8A25-3E3C8127F8EC}" state="hidden" topLeftCell="A4">
      <selection activeCell="D18" sqref="D18"/>
      <pageMargins left="0.7" right="0.7" top="0.75" bottom="0.75" header="0.3" footer="0.3"/>
    </customSheetView>
    <customSheetView guid="{06E0BFEC-26B1-439F-9F91-D4251EABDD05}" state="hidden" topLeftCell="A4">
      <selection activeCell="D18" sqref="D18"/>
      <pageMargins left="0.7" right="0.7" top="0.75" bottom="0.75" header="0.3" footer="0.3"/>
    </customSheetView>
    <customSheetView guid="{C9C26154-0979-4920-B652-51709B043797}" state="hidden" topLeftCell="A4">
      <selection activeCell="D18" sqref="D18"/>
      <pageMargins left="0.7" right="0.7" top="0.75" bottom="0.75" header="0.3" footer="0.3"/>
    </customSheetView>
    <customSheetView guid="{7D113E4B-2489-4A93-A066-E9128A217E1E}" state="hidden" topLeftCell="A4">
      <selection activeCell="D18" sqref="D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DD07D1E8-5C1C-4206-8A25-3E3C8127F8EC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G13" sqref="G1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DD07D1E8-5C1C-4206-8A25-3E3C8127F8EC}" state="hidden" topLeftCell="A4">
      <selection activeCell="G13" sqref="G13"/>
      <pageMargins left="0.7" right="0.7" top="0.75" bottom="0.75" header="0.3" footer="0.3"/>
    </customSheetView>
    <customSheetView guid="{06E0BFEC-26B1-439F-9F91-D4251EABDD05}" state="hidden" topLeftCell="A4">
      <selection activeCell="G13" sqref="G13"/>
      <pageMargins left="0.7" right="0.7" top="0.75" bottom="0.75" header="0.3" footer="0.3"/>
    </customSheetView>
    <customSheetView guid="{C9C26154-0979-4920-B652-51709B043797}" state="hidden" topLeftCell="A4">
      <selection activeCell="G13" sqref="G13"/>
      <pageMargins left="0.7" right="0.7" top="0.75" bottom="0.75" header="0.3" footer="0.3"/>
    </customSheetView>
    <customSheetView guid="{7D113E4B-2489-4A93-A066-E9128A217E1E}" state="hidden" topLeftCell="A4">
      <selection activeCell="G13" sqref="G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DD07D1E8-5C1C-4206-8A25-3E3C8127F8E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17" sqref="C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DD07D1E8-5C1C-4206-8A25-3E3C8127F8EC}" state="hidden">
      <selection activeCell="C17" sqref="C17"/>
      <pageMargins left="0.7" right="0.7" top="0.75" bottom="0.75" header="0.3" footer="0.3"/>
    </customSheetView>
    <customSheetView guid="{06E0BFEC-26B1-439F-9F91-D4251EABDD05}" state="hidden">
      <selection activeCell="C17" sqref="C17"/>
      <pageMargins left="0.7" right="0.7" top="0.75" bottom="0.75" header="0.3" footer="0.3"/>
    </customSheetView>
    <customSheetView guid="{C9C26154-0979-4920-B652-51709B043797}" state="hidden">
      <selection activeCell="C17" sqref="C17"/>
      <pageMargins left="0.7" right="0.7" top="0.75" bottom="0.75" header="0.3" footer="0.3"/>
    </customSheetView>
    <customSheetView guid="{7D113E4B-2489-4A93-A066-E9128A217E1E}" state="hidden">
      <selection activeCell="C17" sqref="C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163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DD07D1E8-5C1C-4206-8A25-3E3C8127F8EC}" state="hidden" topLeftCell="A4">
      <selection activeCell="C18" sqref="C18"/>
      <pageMargins left="0.7" right="0.7" top="0.75" bottom="0.75" header="0.3" footer="0.3"/>
    </customSheetView>
    <customSheetView guid="{06E0BFEC-26B1-439F-9F91-D4251EABDD05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  <customSheetView guid="{7D113E4B-2489-4A93-A066-E9128A217E1E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DD07D1E8-5C1C-4206-8A25-3E3C8127F8E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22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1743.9499999999998</v>
      </c>
    </row>
  </sheetData>
  <customSheetViews>
    <customSheetView guid="{DD07D1E8-5C1C-4206-8A25-3E3C8127F8EC}" state="hidden" topLeftCell="A22">
      <selection activeCell="C18" sqref="C18"/>
      <pageMargins left="0.7" right="0.7" top="0.75" bottom="0.75" header="0.3" footer="0.3"/>
    </customSheetView>
    <customSheetView guid="{06E0BFEC-26B1-439F-9F91-D4251EABDD05}" state="hidden" topLeftCell="A22">
      <selection activeCell="C18" sqref="C18"/>
      <pageMargins left="0.7" right="0.7" top="0.75" bottom="0.75" header="0.3" footer="0.3"/>
    </customSheetView>
    <customSheetView guid="{C9C26154-0979-4920-B652-51709B043797}" state="hidden" topLeftCell="A22">
      <selection activeCell="C18" sqref="C18"/>
      <pageMargins left="0.7" right="0.7" top="0.75" bottom="0.75" header="0.3" footer="0.3"/>
    </customSheetView>
    <customSheetView guid="{7D113E4B-2489-4A93-A066-E9128A217E1E}" state="hidden" topLeftCell="A22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DD07D1E8-5C1C-4206-8A25-3E3C8127F8EC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66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DD07D1E8-5C1C-4206-8A25-3E3C8127F8EC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DD07D1E8-5C1C-4206-8A25-3E3C8127F8EC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DD07D1E8-5C1C-4206-8A25-3E3C8127F8EC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45426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DD07D1E8-5C1C-4206-8A25-3E3C8127F8EC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118</v>
      </c>
      <c r="D17" s="37" t="s">
        <v>53</v>
      </c>
      <c r="E17" s="44">
        <v>46.4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36.6" customHeight="1" x14ac:dyDescent="0.25">
      <c r="B19" s="5"/>
      <c r="C19" s="40" t="s">
        <v>121</v>
      </c>
      <c r="D19" s="41" t="s">
        <v>122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124</v>
      </c>
      <c r="D25" s="32" t="s">
        <v>44</v>
      </c>
      <c r="E25" s="21">
        <v>414.29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 x14ac:dyDescent="0.3">
      <c r="B27" s="3"/>
      <c r="C27" s="19"/>
      <c r="D27" s="49" t="s">
        <v>31</v>
      </c>
      <c r="E27" s="50">
        <f>E26+E25+E24+E23+E22+E21++E19+E18+E17+E16+E15+E14+E13</f>
        <v>1515.2100000000003</v>
      </c>
    </row>
  </sheetData>
  <customSheetViews>
    <customSheetView guid="{DD07D1E8-5C1C-4206-8A25-3E3C8127F8EC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/>
  <customSheetViews>
    <customSheetView guid="{DD07D1E8-5C1C-4206-8A25-3E3C8127F8EC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F323A0F-1DFE-4557-8BFE-A46AAA93D43C}" topLeftCell="A7">
      <selection activeCell="A7"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A4"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DD07D1E8-5C1C-4206-8A25-3E3C8127F8EC}" state="hidden" topLeftCell="A4">
      <selection activeCell="A4" sqref="A1:XFD1048576"/>
      <pageMargins left="0.7" right="0.7" top="0.75" bottom="0.75" header="0.3" footer="0.3"/>
    </customSheetView>
    <customSheetView guid="{06E0BFEC-26B1-439F-9F91-D4251EABDD05}" state="hidden" topLeftCell="A4">
      <selection activeCell="A4" sqref="A1:XFD1048576"/>
      <pageMargins left="0.7" right="0.7" top="0.75" bottom="0.75" header="0.3" footer="0.3"/>
    </customSheetView>
    <customSheetView guid="{C9C26154-0979-4920-B652-51709B043797}" state="hidden" topLeftCell="A4">
      <selection activeCell="A4" sqref="A1:XFD1048576"/>
      <pageMargins left="0.7" right="0.7" top="0.75" bottom="0.75" header="0.3" footer="0.3"/>
    </customSheetView>
    <customSheetView guid="{7D113E4B-2489-4A93-A066-E9128A217E1E}" state="hidden" topLeftCell="A4">
      <selection activeCell="A4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45429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84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DD07D1E8-5C1C-4206-8A25-3E3C8127F8EC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45432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65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66</v>
      </c>
      <c r="D17" s="37" t="s">
        <v>53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1694.9499999999998</v>
      </c>
    </row>
  </sheetData>
  <customSheetViews>
    <customSheetView guid="{DD07D1E8-5C1C-4206-8A25-3E3C8127F8EC}" state="hidden">
      <selection activeCell="E9" sqref="E9"/>
      <pageMargins left="0.7" right="0.7" top="0.75" bottom="0.75" header="0.3" footer="0.3"/>
      <pageSetup paperSize="9" orientation="portrait" horizontalDpi="0" verticalDpi="0" r:id="rId1"/>
    </customSheetView>
    <customSheetView guid="{06E0BFEC-26B1-439F-9F91-D4251EABDD05}" state="hidden">
      <selection activeCell="E9" sqref="E9"/>
      <pageMargins left="0.7" right="0.7" top="0.75" bottom="0.75" header="0.3" footer="0.3"/>
      <pageSetup paperSize="9" orientation="portrait" horizontalDpi="0" verticalDpi="0" r:id="rId2"/>
    </customSheetView>
    <customSheetView guid="{C9C26154-0979-4920-B652-51709B043797}" state="hidden">
      <selection activeCell="E9" sqref="E9"/>
      <pageMargins left="0.7" right="0.7" top="0.75" bottom="0.75" header="0.3" footer="0.3"/>
      <pageSetup paperSize="9" orientation="portrait" horizontalDpi="0" verticalDpi="0" r:id="rId3"/>
    </customSheetView>
    <customSheetView guid="{7D113E4B-2489-4A93-A066-E9128A217E1E}" state="hidden">
      <selection activeCell="E9" sqref="E9"/>
      <pageMargins left="0.7" right="0.7" top="0.75" bottom="0.75" header="0.3" footer="0.3"/>
      <pageSetup paperSize="9" orientation="portrait" horizontalDpi="0" verticalDpi="0" r:id="rId4"/>
    </customSheetView>
  </customSheetViews>
  <pageMargins left="0.7" right="0.7" top="0.75" bottom="0.75" header="0.3" footer="0.3"/>
  <pageSetup paperSize="9" orientation="portrait" horizontalDpi="0" verticalDpi="0" r:id="rId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" workbookViewId="0">
      <selection activeCell="E16" sqref="E1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52</v>
      </c>
      <c r="D17" s="37" t="s">
        <v>53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1817.16</v>
      </c>
    </row>
  </sheetData>
  <customSheetViews>
    <customSheetView guid="{DD07D1E8-5C1C-4206-8A25-3E3C8127F8EC}" state="hidden" topLeftCell="A3">
      <selection activeCell="E16" sqref="E16"/>
      <pageMargins left="0.7" right="0.7" top="0.75" bottom="0.75" header="0.3" footer="0.3"/>
    </customSheetView>
    <customSheetView guid="{06E0BFEC-26B1-439F-9F91-D4251EABDD05}" state="hidden" topLeftCell="A3">
      <selection activeCell="E16" sqref="E16"/>
      <pageMargins left="0.7" right="0.7" top="0.75" bottom="0.75" header="0.3" footer="0.3"/>
    </customSheetView>
    <customSheetView guid="{C9C26154-0979-4920-B652-51709B043797}" state="hidden" topLeftCell="A3">
      <selection activeCell="E16" sqref="E16"/>
      <pageMargins left="0.7" right="0.7" top="0.75" bottom="0.75" header="0.3" footer="0.3"/>
    </customSheetView>
    <customSheetView guid="{7D113E4B-2489-4A93-A066-E9128A217E1E}" state="hidden" topLeftCell="A3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C23" sqref="C2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1815.52</v>
      </c>
    </row>
  </sheetData>
  <customSheetViews>
    <customSheetView guid="{DD07D1E8-5C1C-4206-8A25-3E3C8127F8EC}" state="hidden">
      <selection activeCell="C23" sqref="C23"/>
      <pageMargins left="0.7" right="0.7" top="0.75" bottom="0.75" header="0.3" footer="0.3"/>
    </customSheetView>
    <customSheetView guid="{06E0BFEC-26B1-439F-9F91-D4251EABDD05}" state="hidden">
      <selection activeCell="C23" sqref="C23"/>
      <pageMargins left="0.7" right="0.7" top="0.75" bottom="0.75" header="0.3" footer="0.3"/>
    </customSheetView>
    <customSheetView guid="{C9C26154-0979-4920-B652-51709B043797}" state="hidden">
      <selection activeCell="C23" sqref="C23"/>
      <pageMargins left="0.7" right="0.7" top="0.75" bottom="0.75" header="0.3" footer="0.3"/>
    </customSheetView>
    <customSheetView guid="{7D113E4B-2489-4A93-A066-E9128A217E1E}" state="hidden">
      <selection activeCell="C23" sqref="C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C8" sqref="C8:D8"/>
    </sheetView>
  </sheetViews>
  <sheetFormatPr defaultRowHeight="15" x14ac:dyDescent="0.25"/>
  <cols>
    <col min="3" max="3" width="38.5703125" customWidth="1"/>
    <col min="4" max="4" width="17.28515625" customWidth="1"/>
    <col min="5" max="5" width="16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145</v>
      </c>
    </row>
    <row r="8" spans="2:5" x14ac:dyDescent="0.25">
      <c r="B8" s="10" t="s">
        <v>4</v>
      </c>
      <c r="C8" s="12" t="s">
        <v>250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8.75" customHeight="1" x14ac:dyDescent="0.25">
      <c r="B12" s="1" t="s">
        <v>76</v>
      </c>
      <c r="C12" s="25" t="s">
        <v>146</v>
      </c>
      <c r="D12" s="30" t="s">
        <v>48</v>
      </c>
      <c r="E12" s="26">
        <v>202.64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55.5" customHeight="1" x14ac:dyDescent="0.25">
      <c r="B16" s="5" t="s">
        <v>77</v>
      </c>
      <c r="C16" s="18" t="s">
        <v>147</v>
      </c>
      <c r="D16" s="37" t="s">
        <v>35</v>
      </c>
      <c r="E16" s="44">
        <v>66.84</v>
      </c>
    </row>
    <row r="17" spans="2:5" ht="49.5" customHeight="1" x14ac:dyDescent="0.25">
      <c r="B17" s="5"/>
      <c r="C17" s="40" t="s">
        <v>172</v>
      </c>
      <c r="D17" s="41" t="s">
        <v>200</v>
      </c>
      <c r="E17" s="45">
        <v>87.64</v>
      </c>
    </row>
    <row r="18" spans="2:5" ht="42.75" customHeight="1" x14ac:dyDescent="0.25">
      <c r="B18" s="5"/>
      <c r="C18" s="40" t="s">
        <v>201</v>
      </c>
      <c r="D18" s="41" t="s">
        <v>101</v>
      </c>
      <c r="E18" s="45">
        <v>112.5</v>
      </c>
    </row>
    <row r="19" spans="2:5" ht="58.5" customHeight="1" x14ac:dyDescent="0.25">
      <c r="B19" s="5"/>
      <c r="C19" s="40" t="s">
        <v>151</v>
      </c>
      <c r="D19" s="41" t="s">
        <v>95</v>
      </c>
      <c r="E19" s="45">
        <v>155.22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188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90.2</v>
      </c>
    </row>
    <row r="25" spans="2:5" ht="64.5" customHeight="1" x14ac:dyDescent="0.25">
      <c r="B25" s="5" t="s">
        <v>79</v>
      </c>
      <c r="C25" s="20" t="s">
        <v>105</v>
      </c>
      <c r="D25" s="32" t="s">
        <v>106</v>
      </c>
      <c r="E25" s="21">
        <v>418.5</v>
      </c>
    </row>
    <row r="26" spans="2:5" ht="33.7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233</v>
      </c>
      <c r="E27" s="50">
        <f>E26+E25+E12+E24+E23+E22+E21+E20+E19+E17+E18+E16+E15+E14+E13</f>
        <v>1740.36</v>
      </c>
    </row>
  </sheetData>
  <customSheetViews>
    <customSheetView guid="{DD07D1E8-5C1C-4206-8A25-3E3C8127F8EC}">
      <selection activeCell="C8" sqref="C8:D8"/>
      <pageMargins left="0.7" right="0.7" top="0.75" bottom="0.75" header="0.3" footer="0.3"/>
    </customSheetView>
    <customSheetView guid="{06E0BFEC-26B1-439F-9F91-D4251EABDD05}" topLeftCell="A22">
      <selection activeCell="E16" sqref="E16"/>
      <pageMargins left="0.7" right="0.7" top="0.75" bottom="0.75" header="0.3" footer="0.3"/>
    </customSheetView>
    <customSheetView guid="{C9C26154-0979-4920-B652-51709B043797}" topLeftCell="A22">
      <selection sqref="A1:E27"/>
      <pageMargins left="0.7" right="0.7" top="0.75" bottom="0.75" header="0.3" footer="0.3"/>
    </customSheetView>
    <customSheetView guid="{7D113E4B-2489-4A93-A066-E9128A217E1E}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3" workbookViewId="0">
      <selection activeCell="C9" sqref="C9:D9"/>
    </sheetView>
  </sheetViews>
  <sheetFormatPr defaultRowHeight="15" x14ac:dyDescent="0.25"/>
  <cols>
    <col min="3" max="3" width="34.5703125" customWidth="1"/>
    <col min="5" max="5" width="26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250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219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230</v>
      </c>
      <c r="D17" s="37" t="s">
        <v>53</v>
      </c>
      <c r="E17" s="44" t="s">
        <v>231</v>
      </c>
    </row>
    <row r="18" spans="2:5" ht="52.15" customHeight="1" x14ac:dyDescent="0.25">
      <c r="B18" s="5"/>
      <c r="C18" s="40" t="s">
        <v>173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174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220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232</v>
      </c>
      <c r="E29" s="64">
        <v>1770.11</v>
      </c>
    </row>
  </sheetData>
  <customSheetViews>
    <customSheetView guid="{DD07D1E8-5C1C-4206-8A25-3E3C8127F8EC}" topLeftCell="A3">
      <selection activeCell="C9" sqref="C9:D9"/>
      <pageMargins left="0.7" right="0.7" top="0.75" bottom="0.75" header="0.3" footer="0.3"/>
    </customSheetView>
    <customSheetView guid="{06E0BFEC-26B1-439F-9F91-D4251EABDD05}" topLeftCell="A16">
      <selection activeCell="E29" sqref="E29"/>
      <pageMargins left="0.7" right="0.7" top="0.75" bottom="0.75" header="0.3" footer="0.3"/>
    </customSheetView>
    <customSheetView guid="{C9C26154-0979-4920-B652-51709B043797}" topLeftCell="A21">
      <selection activeCell="D30" sqref="D30"/>
      <pageMargins left="0.7" right="0.7" top="0.75" bottom="0.75" header="0.3" footer="0.3"/>
    </customSheetView>
    <customSheetView guid="{7D113E4B-2489-4A93-A066-E9128A217E1E}" topLeftCell="A3">
      <selection activeCell="E29" sqref="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activeCell="C9" sqref="C9:D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250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190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44</v>
      </c>
      <c r="E16" s="36">
        <v>76</v>
      </c>
    </row>
    <row r="17" spans="2:5" ht="30" x14ac:dyDescent="0.25">
      <c r="B17" s="5" t="s">
        <v>41</v>
      </c>
      <c r="C17" s="18" t="s">
        <v>191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175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192</v>
      </c>
      <c r="D20" s="43" t="s">
        <v>16</v>
      </c>
      <c r="E20" s="46">
        <v>68.180000000000007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102</v>
      </c>
    </row>
    <row r="24" spans="2:5" ht="40.15" customHeight="1" x14ac:dyDescent="0.25">
      <c r="B24" s="5" t="s">
        <v>6</v>
      </c>
      <c r="C24" s="20" t="s">
        <v>134</v>
      </c>
      <c r="D24" s="32" t="s">
        <v>74</v>
      </c>
      <c r="E24" s="21">
        <v>289.66000000000003</v>
      </c>
    </row>
    <row r="25" spans="2:5" ht="21.75" customHeight="1" x14ac:dyDescent="0.25">
      <c r="B25" s="2"/>
      <c r="C25" s="24" t="s">
        <v>75</v>
      </c>
      <c r="D25" s="33" t="s">
        <v>13</v>
      </c>
      <c r="E25" s="23">
        <v>24.1</v>
      </c>
    </row>
    <row r="26" spans="2:5" ht="14.45" customHeight="1" x14ac:dyDescent="0.25">
      <c r="B26" s="2"/>
      <c r="C26" s="24" t="s">
        <v>2</v>
      </c>
      <c r="D26" s="33" t="s">
        <v>19</v>
      </c>
      <c r="E26" s="23">
        <v>70.5</v>
      </c>
    </row>
    <row r="27" spans="2:5" ht="30.75" thickBot="1" x14ac:dyDescent="0.3">
      <c r="B27" s="3"/>
      <c r="C27" s="19"/>
      <c r="D27" s="49" t="s">
        <v>235</v>
      </c>
      <c r="E27" s="50">
        <f>E26+E25+E24+E23+E22+E21+E20+E19+E18+E17+E16+E15+E14+E13</f>
        <v>1531.71</v>
      </c>
    </row>
  </sheetData>
  <customSheetViews>
    <customSheetView guid="{DD07D1E8-5C1C-4206-8A25-3E3C8127F8EC}">
      <selection activeCell="C9" sqref="C9:D9"/>
      <pageMargins left="0.7" right="0.7" top="0.75" bottom="0.75" header="0.3" footer="0.3"/>
    </customSheetView>
    <customSheetView guid="{06E0BFEC-26B1-439F-9F91-D4251EABDD05}" topLeftCell="A22">
      <selection activeCell="D29" sqref="D29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  <customSheetView guid="{7D113E4B-2489-4A93-A066-E9128A217E1E}">
      <selection activeCell="E2" sqref="A2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9" sqref="C9:D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250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193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75.06</v>
      </c>
    </row>
    <row r="18" spans="2:5" ht="60.75" customHeight="1" x14ac:dyDescent="0.25">
      <c r="B18" s="5"/>
      <c r="C18" s="40" t="s">
        <v>194</v>
      </c>
      <c r="D18" s="41" t="s">
        <v>149</v>
      </c>
      <c r="E18" s="45">
        <v>106.12</v>
      </c>
    </row>
    <row r="19" spans="2:5" ht="36.6" customHeight="1" x14ac:dyDescent="0.25">
      <c r="B19" s="5"/>
      <c r="C19" s="40" t="s">
        <v>177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195</v>
      </c>
      <c r="D20" s="41" t="s">
        <v>168</v>
      </c>
      <c r="E20" s="45">
        <v>141.96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196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197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232</v>
      </c>
      <c r="E28" s="50">
        <f>E27+E26+E25+E24+E23+E22+E21+E20+E18+E13+E19+E17+E16+E15+E14</f>
        <v>1555.5199999999998</v>
      </c>
    </row>
  </sheetData>
  <customSheetViews>
    <customSheetView guid="{DD07D1E8-5C1C-4206-8A25-3E3C8127F8EC}">
      <selection activeCell="C9" sqref="C9:D9"/>
      <pageMargins left="0.7" right="0.7" top="0.75" bottom="0.75" header="0.3" footer="0.3"/>
    </customSheetView>
    <customSheetView guid="{06E0BFEC-26B1-439F-9F91-D4251EABDD05}">
      <selection activeCell="A2" sqref="A2:E28"/>
      <pageMargins left="0.7" right="0.7" top="0.75" bottom="0.75" header="0.3" footer="0.3"/>
    </customSheetView>
    <customSheetView guid="{C9C26154-0979-4920-B652-51709B043797}">
      <selection activeCell="G28" sqref="G28"/>
      <pageMargins left="0.7" right="0.7" top="0.75" bottom="0.75" header="0.3" footer="0.3"/>
    </customSheetView>
    <customSheetView guid="{7D113E4B-2489-4A93-A066-E9128A217E1E}">
      <selection activeCell="A2" sqref="A2: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9" sqref="C9:D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112</v>
      </c>
    </row>
    <row r="9" spans="2:5" x14ac:dyDescent="0.25">
      <c r="B9" s="10" t="s">
        <v>4</v>
      </c>
      <c r="C9" s="12" t="s">
        <v>250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225</v>
      </c>
      <c r="D13" s="30" t="s">
        <v>226</v>
      </c>
      <c r="E13" s="26">
        <v>208.76</v>
      </c>
    </row>
    <row r="14" spans="2:5" ht="15.75" x14ac:dyDescent="0.25">
      <c r="B14" s="2"/>
      <c r="C14" s="27" t="s">
        <v>227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198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199</v>
      </c>
      <c r="D18" s="41" t="s">
        <v>200</v>
      </c>
      <c r="E18" s="45">
        <v>88.56</v>
      </c>
    </row>
    <row r="19" spans="2:5" ht="52.15" customHeight="1" x14ac:dyDescent="0.25">
      <c r="B19" s="5"/>
      <c r="C19" s="40" t="s">
        <v>201</v>
      </c>
      <c r="D19" s="41" t="s">
        <v>101</v>
      </c>
      <c r="E19" s="45">
        <v>112.5</v>
      </c>
    </row>
    <row r="20" spans="2:5" ht="36.6" customHeight="1" x14ac:dyDescent="0.25">
      <c r="B20" s="5"/>
      <c r="C20" s="40" t="s">
        <v>228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68.180000000000007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229</v>
      </c>
      <c r="D26" s="32" t="s">
        <v>106</v>
      </c>
      <c r="E26" s="21">
        <v>390.4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66" customHeight="1" thickBot="1" x14ac:dyDescent="0.3">
      <c r="B28" s="3"/>
      <c r="C28" s="19"/>
      <c r="D28" s="49" t="s">
        <v>232</v>
      </c>
      <c r="E28" s="50">
        <f>E27+E26+E25+E24+E23+E22+E21+E20+E19+E18+E17+E16+E15+E14+E13</f>
        <v>1712.6899999999998</v>
      </c>
    </row>
  </sheetData>
  <customSheetViews>
    <customSheetView guid="{DD07D1E8-5C1C-4206-8A25-3E3C8127F8EC}">
      <selection activeCell="C9" sqref="C9:D9"/>
      <pageMargins left="0.7" right="0.7" top="0.75" bottom="0.75" header="0.3" footer="0.3"/>
    </customSheetView>
    <customSheetView guid="{06E0BFEC-26B1-439F-9F91-D4251EABDD05}" topLeftCell="A7">
      <selection activeCell="D29" sqref="D29"/>
      <pageMargins left="0.7" right="0.7" top="0.75" bottom="0.75" header="0.3" footer="0.3"/>
    </customSheetView>
    <customSheetView guid="{C9C26154-0979-4920-B652-51709B043797}" topLeftCell="A7">
      <selection activeCell="D29" sqref="D29"/>
      <pageMargins left="0.7" right="0.7" top="0.75" bottom="0.75" header="0.3" footer="0.3"/>
    </customSheetView>
    <customSheetView guid="{7D113E4B-2489-4A93-A066-E9128A217E1E}">
      <selection activeCell="G28" sqref="G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DD07D1E8-5C1C-4206-8A25-3E3C8127F8E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7" workbookViewId="0">
      <selection activeCell="C9" sqref="C9:D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111</v>
      </c>
    </row>
    <row r="9" spans="2:5" x14ac:dyDescent="0.25">
      <c r="B9" s="10" t="s">
        <v>4</v>
      </c>
      <c r="C9" s="12" t="s">
        <v>250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203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236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165</v>
      </c>
      <c r="D17" s="37" t="s">
        <v>35</v>
      </c>
      <c r="E17" s="44">
        <v>56.34</v>
      </c>
    </row>
    <row r="18" spans="2:5" ht="67.5" customHeight="1" x14ac:dyDescent="0.25">
      <c r="B18" s="5"/>
      <c r="C18" s="40" t="s">
        <v>178</v>
      </c>
      <c r="D18" s="41" t="s">
        <v>16</v>
      </c>
      <c r="E18" s="45">
        <v>120.08</v>
      </c>
    </row>
    <row r="19" spans="2:5" ht="36.6" customHeight="1" x14ac:dyDescent="0.25">
      <c r="B19" s="5"/>
      <c r="C19" s="40" t="s">
        <v>179</v>
      </c>
      <c r="D19" s="41" t="s">
        <v>87</v>
      </c>
      <c r="E19" s="45">
        <v>136.31</v>
      </c>
    </row>
    <row r="20" spans="2:5" ht="36" customHeight="1" x14ac:dyDescent="0.25">
      <c r="B20" s="5"/>
      <c r="C20" s="40" t="s">
        <v>238</v>
      </c>
      <c r="D20" s="41" t="s">
        <v>30</v>
      </c>
      <c r="E20" s="45">
        <v>137.68</v>
      </c>
    </row>
    <row r="21" spans="2:5" ht="36" customHeight="1" x14ac:dyDescent="0.25">
      <c r="B21" s="5"/>
      <c r="C21" s="40" t="s">
        <v>239</v>
      </c>
      <c r="D21" s="41" t="s">
        <v>16</v>
      </c>
      <c r="E21" s="45" t="s">
        <v>240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241</v>
      </c>
      <c r="D25" s="39" t="s">
        <v>19</v>
      </c>
      <c r="E25" s="48">
        <v>128.1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30.75" thickBot="1" x14ac:dyDescent="0.3">
      <c r="B28" s="3"/>
      <c r="C28" s="19"/>
      <c r="D28" s="49" t="s">
        <v>232</v>
      </c>
      <c r="E28" s="50">
        <v>1647.01</v>
      </c>
    </row>
  </sheetData>
  <customSheetViews>
    <customSheetView guid="{DD07D1E8-5C1C-4206-8A25-3E3C8127F8EC}" topLeftCell="A7">
      <selection activeCell="C9" sqref="C9:D9"/>
      <pageMargins left="0.7" right="0.7" top="0.75" bottom="0.75" header="0.3" footer="0.3"/>
    </customSheetView>
    <customSheetView guid="{06E0BFEC-26B1-439F-9F91-D4251EABDD05}">
      <selection activeCell="A2" sqref="A2:E28"/>
      <pageMargins left="0.7" right="0.7" top="0.75" bottom="0.75" header="0.3" footer="0.3"/>
    </customSheetView>
    <customSheetView guid="{C9C26154-0979-4920-B652-51709B043797}">
      <selection activeCell="E17" sqref="E17"/>
      <pageMargins left="0.7" right="0.7" top="0.75" bottom="0.75" header="0.3" footer="0.3"/>
    </customSheetView>
    <customSheetView guid="{7D113E4B-2489-4A93-A066-E9128A217E1E}" topLeftCell="A7">
      <selection activeCell="E29" sqref="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7" workbookViewId="0">
      <selection activeCell="C9" sqref="C9:D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250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242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180</v>
      </c>
      <c r="D18" s="41" t="s">
        <v>21</v>
      </c>
      <c r="E18" s="45">
        <v>75.959999999999994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243</v>
      </c>
      <c r="D20" s="41" t="s">
        <v>30</v>
      </c>
      <c r="E20" s="45">
        <v>196.94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104</v>
      </c>
      <c r="D25" s="39" t="s">
        <v>207</v>
      </c>
      <c r="E25" s="48">
        <v>95.67</v>
      </c>
    </row>
    <row r="26" spans="2:5" ht="40.15" customHeight="1" x14ac:dyDescent="0.25">
      <c r="B26" s="5" t="s">
        <v>79</v>
      </c>
      <c r="C26" s="20" t="s">
        <v>208</v>
      </c>
      <c r="D26" s="32" t="s">
        <v>101</v>
      </c>
      <c r="E26" s="21">
        <v>245.23</v>
      </c>
    </row>
    <row r="27" spans="2:5" ht="40.15" customHeight="1" x14ac:dyDescent="0.25">
      <c r="B27" s="5"/>
      <c r="C27" s="54" t="s">
        <v>244</v>
      </c>
      <c r="D27" s="55" t="s">
        <v>168</v>
      </c>
      <c r="E27" s="56">
        <v>192.01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232</v>
      </c>
      <c r="E30" s="50">
        <f>E29+E28+E26+E25+E24+E23+E22+E20+E19+E18+E17+E16+E15+E14+E13</f>
        <v>1648.12</v>
      </c>
    </row>
  </sheetData>
  <customSheetViews>
    <customSheetView guid="{DD07D1E8-5C1C-4206-8A25-3E3C8127F8EC}" topLeftCell="A7">
      <selection activeCell="C9" sqref="C9:D9"/>
      <pageMargins left="0.7" right="0.7" top="0.75" bottom="0.75" header="0.3" footer="0.3"/>
    </customSheetView>
    <customSheetView guid="{06E0BFEC-26B1-439F-9F91-D4251EABDD05}">
      <selection activeCell="A4" sqref="A4:E29"/>
      <pageMargins left="0.7" right="0.7" top="0.75" bottom="0.75" header="0.3" footer="0.3"/>
    </customSheetView>
    <customSheetView guid="{C9C26154-0979-4920-B652-51709B043797}" topLeftCell="A13">
      <selection activeCell="A4" sqref="A4:E29"/>
      <pageMargins left="0.7" right="0.7" top="0.75" bottom="0.75" header="0.3" footer="0.3"/>
    </customSheetView>
    <customSheetView guid="{7D113E4B-2489-4A93-A066-E9128A217E1E}" topLeftCell="A7">
      <selection activeCell="D31" sqref="D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activeCell="C9" sqref="C9:D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250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246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245</v>
      </c>
      <c r="D17" s="37" t="s">
        <v>53</v>
      </c>
      <c r="E17" s="44">
        <v>42.85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215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232</v>
      </c>
      <c r="E27" s="50">
        <f>E25+E24+E23+E22+E21+E20+E19+E18+E17+E16+E15+E14+E13</f>
        <v>1671.83</v>
      </c>
    </row>
  </sheetData>
  <customSheetViews>
    <customSheetView guid="{DD07D1E8-5C1C-4206-8A25-3E3C8127F8EC}">
      <selection activeCell="C9" sqref="C9:D9"/>
      <pageMargins left="0.7" right="0.7" top="0.75" bottom="0.75" header="0.3" footer="0.3"/>
    </customSheetView>
    <customSheetView guid="{06E0BFEC-26B1-439F-9F91-D4251EABDD05}" topLeftCell="A19">
      <selection activeCell="E17" sqref="E17"/>
      <pageMargins left="0.7" right="0.7" top="0.75" bottom="0.75" header="0.3" footer="0.3"/>
    </customSheetView>
    <customSheetView guid="{C9C26154-0979-4920-B652-51709B043797}" topLeftCell="A11">
      <selection activeCell="E29" sqref="E29"/>
      <pageMargins left="0.7" right="0.7" top="0.75" bottom="0.75" header="0.3" footer="0.3"/>
    </customSheetView>
    <customSheetView guid="{7D113E4B-2489-4A93-A066-E9128A217E1E}">
      <selection activeCell="A2" sqref="A2: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C9" sqref="C9:D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250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32.25" customHeight="1" thickBot="1" x14ac:dyDescent="0.3">
      <c r="B15" s="2"/>
      <c r="C15" s="29" t="s">
        <v>183</v>
      </c>
      <c r="D15" s="31" t="s">
        <v>14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171</v>
      </c>
      <c r="D17" s="37" t="s">
        <v>35</v>
      </c>
      <c r="E17" s="44">
        <v>56.34</v>
      </c>
    </row>
    <row r="18" spans="2:5" ht="52.15" customHeight="1" x14ac:dyDescent="0.25">
      <c r="B18" s="5"/>
      <c r="C18" s="40" t="s">
        <v>247</v>
      </c>
      <c r="D18" s="41" t="s">
        <v>217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248</v>
      </c>
      <c r="D25" s="39" t="s">
        <v>207</v>
      </c>
      <c r="E25" s="48">
        <v>88.5</v>
      </c>
    </row>
    <row r="26" spans="2:5" ht="40.15" customHeight="1" x14ac:dyDescent="0.25">
      <c r="B26" s="5" t="s">
        <v>6</v>
      </c>
      <c r="C26" s="20" t="s">
        <v>181</v>
      </c>
      <c r="D26" s="32" t="s">
        <v>16</v>
      </c>
      <c r="E26" s="21">
        <v>268.5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249</v>
      </c>
      <c r="E29" s="50">
        <f>E28+E27+E26+E25+E24+E23+E22+E21+E20+E19+E18+E17+E16+E15+E14+E13</f>
        <v>1767.7199999999996</v>
      </c>
    </row>
  </sheetData>
  <customSheetViews>
    <customSheetView guid="{DD07D1E8-5C1C-4206-8A25-3E3C8127F8EC}">
      <selection activeCell="C9" sqref="C9:D9"/>
      <pageMargins left="0.7" right="0.7" top="0.75" bottom="0.75" header="0.3" footer="0.3"/>
    </customSheetView>
    <customSheetView guid="{06E0BFEC-26B1-439F-9F91-D4251EABDD05}" topLeftCell="A10">
      <selection activeCell="D30" sqref="D30"/>
      <pageMargins left="0.7" right="0.7" top="0.75" bottom="0.75" header="0.3" footer="0.3"/>
    </customSheetView>
    <customSheetView guid="{C9C26154-0979-4920-B652-51709B043797}" topLeftCell="A13">
      <selection activeCell="E27" sqref="E27"/>
      <pageMargins left="0.7" right="0.7" top="0.75" bottom="0.75" header="0.3" footer="0.3"/>
    </customSheetView>
    <customSheetView guid="{7D113E4B-2489-4A93-A066-E9128A217E1E}">
      <selection activeCell="A2" sqref="A2: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C9" sqref="C9:D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250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48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184</v>
      </c>
      <c r="D17" s="37" t="s">
        <v>53</v>
      </c>
      <c r="E17" s="44">
        <v>45.6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185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232</v>
      </c>
      <c r="E29" s="50">
        <f>E28+E27+E26+E25+E24+E23+E22+E21+E20+E19+E18+E17+E16+E15+E14+E13</f>
        <v>1633.6999999999998</v>
      </c>
    </row>
  </sheetData>
  <customSheetViews>
    <customSheetView guid="{DD07D1E8-5C1C-4206-8A25-3E3C8127F8EC}">
      <selection activeCell="C9" sqref="C9:D9"/>
      <pageMargins left="0.7" right="0.7" top="0.75" bottom="0.75" header="0.3" footer="0.3"/>
    </customSheetView>
    <customSheetView guid="{06E0BFEC-26B1-439F-9F91-D4251EABDD05}" topLeftCell="A22">
      <selection activeCell="E17" sqref="E17"/>
      <pageMargins left="0.7" right="0.7" top="0.75" bottom="0.75" header="0.3" footer="0.3"/>
    </customSheetView>
    <customSheetView guid="{C9C26154-0979-4920-B652-51709B043797}" topLeftCell="A10">
      <selection activeCell="D29" sqref="D29"/>
      <pageMargins left="0.7" right="0.7" top="0.75" bottom="0.75" header="0.3" footer="0.3"/>
    </customSheetView>
    <customSheetView guid="{7D113E4B-2489-4A93-A066-E9128A217E1E}">
      <selection activeCell="A2" sqref="A2: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9" sqref="C9:D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250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182</v>
      </c>
      <c r="D18" s="41" t="s">
        <v>149</v>
      </c>
      <c r="E18" s="45">
        <v>87.64</v>
      </c>
    </row>
    <row r="19" spans="2:5" ht="36.6" customHeight="1" x14ac:dyDescent="0.25">
      <c r="B19" s="5"/>
      <c r="C19" s="40" t="s">
        <v>187</v>
      </c>
      <c r="D19" s="41" t="s">
        <v>101</v>
      </c>
      <c r="E19" s="45">
        <v>112.5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188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232</v>
      </c>
      <c r="E28" s="50">
        <f>E27+E26+E25+E24+E23+E22+E21+E20+E18+E19+E17+E16+E15+E13+14:14</f>
        <v>1740.3599999999997</v>
      </c>
    </row>
  </sheetData>
  <customSheetViews>
    <customSheetView guid="{DD07D1E8-5C1C-4206-8A25-3E3C8127F8EC}">
      <selection activeCell="C9" sqref="C9:D9"/>
      <pageMargins left="0.7" right="0.7" top="0.75" bottom="0.75" header="0.3" footer="0.3"/>
    </customSheetView>
    <customSheetView guid="{06E0BFEC-26B1-439F-9F91-D4251EABDD05}" topLeftCell="A25">
      <selection activeCell="D29" sqref="D29"/>
      <pageMargins left="0.7" right="0.7" top="0.75" bottom="0.75" header="0.3" footer="0.3"/>
    </customSheetView>
    <customSheetView guid="{C9C26154-0979-4920-B652-51709B043797}" topLeftCell="A4">
      <selection activeCell="E29" sqref="E29"/>
      <pageMargins left="0.7" right="0.7" top="0.75" bottom="0.75" header="0.3" footer="0.3"/>
    </customSheetView>
    <customSheetView guid="{7D113E4B-2489-4A93-A066-E9128A217E1E}">
      <selection activeCell="A2" sqref="A2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C9" sqref="C9:D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250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230</v>
      </c>
      <c r="D17" s="37" t="s">
        <v>53</v>
      </c>
      <c r="E17" s="44">
        <v>42.85</v>
      </c>
    </row>
    <row r="18" spans="2:5" ht="52.15" customHeight="1" x14ac:dyDescent="0.25">
      <c r="B18" s="5"/>
      <c r="C18" s="40" t="s">
        <v>173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174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189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232</v>
      </c>
      <c r="E29" s="50">
        <f>E28+E27+E26+E25+E24+E23+E22+E21+E20+E19+E18+E17+E16+E15+E14+E13</f>
        <v>1770.11</v>
      </c>
    </row>
  </sheetData>
  <customSheetViews>
    <customSheetView guid="{DD07D1E8-5C1C-4206-8A25-3E3C8127F8EC}">
      <selection activeCell="C9" sqref="C9:D9"/>
      <pageMargins left="0.7" right="0.7" top="0.75" bottom="0.75" header="0.3" footer="0.3"/>
    </customSheetView>
    <customSheetView guid="{06E0BFEC-26B1-439F-9F91-D4251EABDD05}" topLeftCell="A22">
      <selection activeCell="D30" sqref="D30"/>
      <pageMargins left="0.7" right="0.7" top="0.75" bottom="0.75" header="0.3" footer="0.3"/>
    </customSheetView>
    <customSheetView guid="{C9C26154-0979-4920-B652-51709B043797}" topLeftCell="A4">
      <selection activeCell="E18" sqref="E18"/>
      <pageMargins left="0.7" right="0.7" top="0.75" bottom="0.75" header="0.3" footer="0.3"/>
    </customSheetView>
    <customSheetView guid="{7D113E4B-2489-4A93-A066-E9128A217E1E}">
      <selection activeCell="A2" sqref="A2: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C8" sqref="C8:D8"/>
    </sheetView>
  </sheetViews>
  <sheetFormatPr defaultRowHeight="15" x14ac:dyDescent="0.25"/>
  <cols>
    <col min="3" max="3" width="19.7109375" customWidth="1"/>
    <col min="4" max="4" width="26" customWidth="1"/>
    <col min="5" max="5" width="29.285156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125</v>
      </c>
    </row>
    <row r="8" spans="2:5" x14ac:dyDescent="0.25">
      <c r="B8" s="10" t="s">
        <v>4</v>
      </c>
      <c r="C8" s="12" t="s">
        <v>250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40</v>
      </c>
      <c r="C12" s="25" t="s">
        <v>126</v>
      </c>
      <c r="D12" s="30" t="s">
        <v>48</v>
      </c>
      <c r="E12" s="26">
        <v>223.41</v>
      </c>
    </row>
    <row r="13" spans="2:5" ht="15.75" x14ac:dyDescent="0.25">
      <c r="B13" s="2"/>
      <c r="C13" s="27" t="s">
        <v>26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190</v>
      </c>
      <c r="D14" s="31" t="s">
        <v>128</v>
      </c>
      <c r="E14" s="34">
        <v>119.8</v>
      </c>
    </row>
    <row r="15" spans="2:5" ht="15.75" thickBot="1" x14ac:dyDescent="0.3">
      <c r="B15" s="4" t="s">
        <v>5</v>
      </c>
      <c r="C15" s="17" t="s">
        <v>20</v>
      </c>
      <c r="D15" s="35" t="s">
        <v>44</v>
      </c>
      <c r="E15" s="36">
        <v>76</v>
      </c>
    </row>
    <row r="16" spans="2:5" ht="30" x14ac:dyDescent="0.25">
      <c r="B16" s="5" t="s">
        <v>41</v>
      </c>
      <c r="C16" s="18" t="s">
        <v>191</v>
      </c>
      <c r="D16" s="37" t="s">
        <v>53</v>
      </c>
      <c r="E16" s="44">
        <v>41.8</v>
      </c>
    </row>
    <row r="17" spans="2:5" ht="45" x14ac:dyDescent="0.25">
      <c r="B17" s="5"/>
      <c r="C17" s="40" t="s">
        <v>175</v>
      </c>
      <c r="D17" s="41" t="s">
        <v>16</v>
      </c>
      <c r="E17" s="45">
        <v>61.74</v>
      </c>
    </row>
    <row r="18" spans="2:5" ht="30" x14ac:dyDescent="0.25">
      <c r="B18" s="5"/>
      <c r="C18" s="40" t="s">
        <v>131</v>
      </c>
      <c r="D18" s="41" t="s">
        <v>115</v>
      </c>
      <c r="E18" s="45">
        <v>264</v>
      </c>
    </row>
    <row r="19" spans="2:5" ht="30" x14ac:dyDescent="0.25">
      <c r="B19" s="5"/>
      <c r="C19" s="42" t="s">
        <v>192</v>
      </c>
      <c r="D19" s="43" t="s">
        <v>16</v>
      </c>
      <c r="E19" s="46">
        <v>68.180000000000007</v>
      </c>
    </row>
    <row r="20" spans="2:5" x14ac:dyDescent="0.25">
      <c r="B20" s="5"/>
      <c r="C20" s="40" t="s">
        <v>2</v>
      </c>
      <c r="D20" s="41" t="s">
        <v>46</v>
      </c>
      <c r="E20" s="45">
        <v>58.75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60.75" thickBot="1" x14ac:dyDescent="0.3">
      <c r="B22" s="6" t="s">
        <v>42</v>
      </c>
      <c r="C22" s="20" t="s">
        <v>91</v>
      </c>
      <c r="D22" s="32" t="s">
        <v>16</v>
      </c>
      <c r="E22" s="21">
        <v>102</v>
      </c>
    </row>
    <row r="23" spans="2:5" ht="47.25" x14ac:dyDescent="0.25">
      <c r="B23" s="5" t="s">
        <v>6</v>
      </c>
      <c r="C23" s="20" t="s">
        <v>134</v>
      </c>
      <c r="D23" s="32" t="s">
        <v>74</v>
      </c>
      <c r="E23" s="21">
        <v>289.66000000000003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235</v>
      </c>
      <c r="E26" s="50">
        <f>E25+E24+E23+E22+E21+E20+E19+E18+E17+E16+E15+E14+E13+E12</f>
        <v>1531.71</v>
      </c>
    </row>
  </sheetData>
  <customSheetViews>
    <customSheetView guid="{DD07D1E8-5C1C-4206-8A25-3E3C8127F8EC}">
      <selection activeCell="C8" sqref="C8:D8"/>
      <pageMargins left="0.7" right="0.7" top="0.75" bottom="0.75" header="0.3" footer="0.3"/>
    </customSheetView>
    <customSheetView guid="{7D113E4B-2489-4A93-A066-E9128A217E1E}">
      <selection sqref="A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C8" sqref="C8:D8"/>
    </sheetView>
  </sheetViews>
  <sheetFormatPr defaultRowHeight="15" x14ac:dyDescent="0.25"/>
  <cols>
    <col min="3" max="3" width="22.7109375" customWidth="1"/>
    <col min="4" max="4" width="26.5703125" customWidth="1"/>
    <col min="5" max="5" width="13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113</v>
      </c>
    </row>
    <row r="8" spans="2:5" x14ac:dyDescent="0.25">
      <c r="B8" s="10" t="s">
        <v>4</v>
      </c>
      <c r="C8" s="12" t="s">
        <v>250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193</v>
      </c>
      <c r="D12" s="30" t="s">
        <v>115</v>
      </c>
      <c r="E12" s="26">
        <v>120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176</v>
      </c>
      <c r="D16" s="37" t="s">
        <v>35</v>
      </c>
      <c r="E16" s="44">
        <v>75.06</v>
      </c>
    </row>
    <row r="17" spans="2:5" ht="60" x14ac:dyDescent="0.25">
      <c r="B17" s="5"/>
      <c r="C17" s="40" t="s">
        <v>194</v>
      </c>
      <c r="D17" s="41" t="s">
        <v>149</v>
      </c>
      <c r="E17" s="45">
        <v>106.12</v>
      </c>
    </row>
    <row r="18" spans="2:5" ht="30" x14ac:dyDescent="0.25">
      <c r="B18" s="5"/>
      <c r="C18" s="40" t="s">
        <v>177</v>
      </c>
      <c r="D18" s="41" t="s">
        <v>69</v>
      </c>
      <c r="E18" s="45">
        <v>211.06</v>
      </c>
    </row>
    <row r="19" spans="2:5" ht="60" x14ac:dyDescent="0.25">
      <c r="B19" s="5"/>
      <c r="C19" s="40" t="s">
        <v>195</v>
      </c>
      <c r="D19" s="41" t="s">
        <v>168</v>
      </c>
      <c r="E19" s="45">
        <v>141.96</v>
      </c>
    </row>
    <row r="20" spans="2:5" ht="30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103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196</v>
      </c>
      <c r="D24" s="39" t="s">
        <v>83</v>
      </c>
      <c r="E24" s="48">
        <v>83</v>
      </c>
    </row>
    <row r="25" spans="2:5" ht="30" x14ac:dyDescent="0.25">
      <c r="B25" s="5" t="s">
        <v>79</v>
      </c>
      <c r="C25" s="20" t="s">
        <v>197</v>
      </c>
      <c r="D25" s="32" t="s">
        <v>44</v>
      </c>
      <c r="E25" s="21">
        <v>245</v>
      </c>
    </row>
    <row r="26" spans="2:5" ht="31.5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232</v>
      </c>
      <c r="E27" s="50">
        <f>E26+E25+E24+E23+E22+E21+E20+E19+E17+E12+E18+E16+E15+E14+E13</f>
        <v>1555.5199999999998</v>
      </c>
    </row>
  </sheetData>
  <customSheetViews>
    <customSheetView guid="{DD07D1E8-5C1C-4206-8A25-3E3C8127F8EC}">
      <selection activeCell="C8" sqref="C8:D8"/>
      <pageMargins left="0.7" right="0.7" top="0.75" bottom="0.75" header="0.3" footer="0.3"/>
    </customSheetView>
    <customSheetView guid="{7D113E4B-2489-4A93-A066-E9128A217E1E}">
      <selection sqref="A1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C8" sqref="C8:D8"/>
    </sheetView>
  </sheetViews>
  <sheetFormatPr defaultRowHeight="15" x14ac:dyDescent="0.25"/>
  <cols>
    <col min="3" max="3" width="35.42578125" customWidth="1"/>
    <col min="4" max="4" width="17.85546875" customWidth="1"/>
    <col min="5" max="5" width="25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112</v>
      </c>
    </row>
    <row r="8" spans="2:5" x14ac:dyDescent="0.25">
      <c r="B8" s="10" t="s">
        <v>4</v>
      </c>
      <c r="C8" s="12" t="s">
        <v>250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97</v>
      </c>
      <c r="D12" s="30" t="s">
        <v>48</v>
      </c>
      <c r="E12" s="26">
        <v>208.76</v>
      </c>
    </row>
    <row r="13" spans="2:5" ht="15.75" x14ac:dyDescent="0.25">
      <c r="B13" s="2"/>
      <c r="C13" s="27" t="s">
        <v>49</v>
      </c>
      <c r="D13" s="31" t="s">
        <v>13</v>
      </c>
      <c r="E13" s="28">
        <v>72.7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30" x14ac:dyDescent="0.25">
      <c r="B16" s="5" t="s">
        <v>77</v>
      </c>
      <c r="C16" s="18" t="s">
        <v>198</v>
      </c>
      <c r="D16" s="37" t="s">
        <v>53</v>
      </c>
      <c r="E16" s="44">
        <v>34.799999999999997</v>
      </c>
    </row>
    <row r="17" spans="2:5" ht="30" x14ac:dyDescent="0.25">
      <c r="B17" s="5"/>
      <c r="C17" s="40" t="s">
        <v>199</v>
      </c>
      <c r="D17" s="41" t="s">
        <v>200</v>
      </c>
      <c r="E17" s="45">
        <v>88.56</v>
      </c>
    </row>
    <row r="18" spans="2:5" ht="30" x14ac:dyDescent="0.25">
      <c r="B18" s="5"/>
      <c r="C18" s="40" t="s">
        <v>201</v>
      </c>
      <c r="D18" s="41" t="s">
        <v>101</v>
      </c>
      <c r="E18" s="45">
        <v>112.5</v>
      </c>
    </row>
    <row r="19" spans="2:5" x14ac:dyDescent="0.25">
      <c r="B19" s="5"/>
      <c r="C19" s="40" t="s">
        <v>102</v>
      </c>
      <c r="D19" s="41" t="s">
        <v>30</v>
      </c>
      <c r="E19" s="45">
        <v>135.46</v>
      </c>
    </row>
    <row r="20" spans="2:5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188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53</v>
      </c>
      <c r="E24" s="48">
        <v>90.2</v>
      </c>
    </row>
    <row r="25" spans="2:5" ht="31.5" x14ac:dyDescent="0.25">
      <c r="B25" s="5" t="s">
        <v>79</v>
      </c>
      <c r="C25" s="20" t="s">
        <v>202</v>
      </c>
      <c r="D25" s="32" t="s">
        <v>106</v>
      </c>
      <c r="E25" s="21">
        <v>390.4</v>
      </c>
    </row>
    <row r="26" spans="2:5" ht="15.75" x14ac:dyDescent="0.25">
      <c r="B26" s="2"/>
      <c r="C26" s="24" t="s">
        <v>107</v>
      </c>
      <c r="D26" s="33" t="s">
        <v>13</v>
      </c>
      <c r="E26" s="23">
        <v>79.38</v>
      </c>
    </row>
    <row r="27" spans="2:5" ht="15.75" thickBot="1" x14ac:dyDescent="0.3">
      <c r="B27" s="3"/>
      <c r="C27" s="19"/>
      <c r="D27" s="49" t="s">
        <v>232</v>
      </c>
      <c r="E27" s="50">
        <f>E26+E25+E24+E23+E22+E21+E20+E19+E18+E17+E16+E15+E14+E13+E12</f>
        <v>1712.6899999999998</v>
      </c>
    </row>
  </sheetData>
  <customSheetViews>
    <customSheetView guid="{DD07D1E8-5C1C-4206-8A25-3E3C8127F8EC}">
      <selection activeCell="C8" sqref="C8:D8"/>
      <pageMargins left="0.7" right="0.7" top="0.75" bottom="0.75" header="0.3" footer="0.3"/>
    </customSheetView>
    <customSheetView guid="{06E0BFEC-26B1-439F-9F91-D4251EABDD05}" topLeftCell="A4">
      <selection activeCell="E12" sqref="E12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  <customSheetView guid="{7D113E4B-2489-4A93-A066-E9128A217E1E}">
      <selection activeCell="D28" sqref="D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DD07D1E8-5C1C-4206-8A25-3E3C8127F8E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workbookViewId="0">
      <selection activeCell="C8" sqref="C8:D8"/>
    </sheetView>
  </sheetViews>
  <sheetFormatPr defaultRowHeight="15" x14ac:dyDescent="0.25"/>
  <cols>
    <col min="1" max="1" width="10.85546875" customWidth="1"/>
    <col min="2" max="2" width="13.85546875" customWidth="1"/>
    <col min="3" max="3" width="32.85546875" customWidth="1"/>
    <col min="4" max="4" width="17.7109375" customWidth="1"/>
    <col min="5" max="5" width="18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12" t="s">
        <v>250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31.5" x14ac:dyDescent="0.25">
      <c r="B12" s="1" t="s">
        <v>76</v>
      </c>
      <c r="C12" s="25" t="s">
        <v>203</v>
      </c>
      <c r="D12" s="30" t="s">
        <v>48</v>
      </c>
      <c r="E12" s="26">
        <v>223.41</v>
      </c>
    </row>
    <row r="13" spans="2:5" ht="15.75" x14ac:dyDescent="0.25">
      <c r="B13" s="2"/>
      <c r="C13" s="27" t="s">
        <v>81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204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165</v>
      </c>
      <c r="D16" s="37" t="s">
        <v>35</v>
      </c>
      <c r="E16" s="44">
        <v>56.34</v>
      </c>
    </row>
    <row r="17" spans="2:5" ht="30" x14ac:dyDescent="0.25">
      <c r="B17" s="5"/>
      <c r="C17" s="40" t="s">
        <v>178</v>
      </c>
      <c r="D17" s="41" t="s">
        <v>16</v>
      </c>
      <c r="E17" s="45">
        <v>120.08</v>
      </c>
    </row>
    <row r="18" spans="2:5" x14ac:dyDescent="0.25">
      <c r="B18" s="5"/>
      <c r="C18" s="40" t="s">
        <v>179</v>
      </c>
      <c r="D18" s="41" t="s">
        <v>87</v>
      </c>
      <c r="E18" s="45">
        <v>136.31</v>
      </c>
    </row>
    <row r="19" spans="2:5" ht="30" x14ac:dyDescent="0.25">
      <c r="B19" s="5"/>
      <c r="C19" s="40" t="s">
        <v>205</v>
      </c>
      <c r="D19" s="41" t="s">
        <v>89</v>
      </c>
      <c r="E19" s="45">
        <v>172.4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30" x14ac:dyDescent="0.25">
      <c r="B23" s="6" t="s">
        <v>78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206</v>
      </c>
      <c r="D24" s="39" t="s">
        <v>207</v>
      </c>
      <c r="E24" s="48">
        <v>128.1</v>
      </c>
    </row>
    <row r="25" spans="2:5" ht="30" x14ac:dyDescent="0.25">
      <c r="B25" s="5" t="s">
        <v>79</v>
      </c>
      <c r="C25" s="20" t="s">
        <v>208</v>
      </c>
      <c r="D25" s="32" t="s">
        <v>209</v>
      </c>
      <c r="E25" s="21">
        <v>63</v>
      </c>
    </row>
    <row r="26" spans="2:5" ht="31.5" x14ac:dyDescent="0.25">
      <c r="B26" s="5"/>
      <c r="C26" s="54" t="s">
        <v>210</v>
      </c>
      <c r="D26" s="55" t="s">
        <v>71</v>
      </c>
      <c r="E26" s="56">
        <v>192.01</v>
      </c>
    </row>
    <row r="27" spans="2:5" ht="15.75" x14ac:dyDescent="0.25">
      <c r="B27" s="2"/>
      <c r="C27" s="24" t="s">
        <v>96</v>
      </c>
      <c r="D27" s="33" t="s">
        <v>62</v>
      </c>
      <c r="E27" s="23">
        <v>26.48</v>
      </c>
    </row>
    <row r="28" spans="2:5" ht="15.75" x14ac:dyDescent="0.25">
      <c r="B28" s="2"/>
      <c r="C28" s="24"/>
      <c r="D28" s="33"/>
      <c r="E28" s="23"/>
    </row>
    <row r="29" spans="2:5" ht="15.75" thickBot="1" x14ac:dyDescent="0.3">
      <c r="B29" s="3"/>
      <c r="C29" s="19"/>
      <c r="D29" s="49" t="s">
        <v>233</v>
      </c>
      <c r="E29" s="50">
        <f>E27+E26+E25+E24+E23+E22+E21+E20+E19+E18+E17+E16+E15+E14+E13+E12</f>
        <v>1647.01</v>
      </c>
    </row>
  </sheetData>
  <customSheetViews>
    <customSheetView guid="{DD07D1E8-5C1C-4206-8A25-3E3C8127F8EC}">
      <selection activeCell="C8" sqref="C8:D8"/>
      <pageMargins left="0.7" right="0.7" top="0.75" bottom="0.75" header="0.3" footer="0.3"/>
    </customSheetView>
    <customSheetView guid="{7D113E4B-2489-4A93-A066-E9128A217E1E}">
      <selection activeCell="D38" sqref="D3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C6" sqref="C6:D6"/>
    </sheetView>
  </sheetViews>
  <sheetFormatPr defaultRowHeight="15" x14ac:dyDescent="0.25"/>
  <cols>
    <col min="1" max="1" width="10.7109375" customWidth="1"/>
    <col min="2" max="2" width="11.7109375" customWidth="1"/>
    <col min="3" max="3" width="35.42578125" customWidth="1"/>
    <col min="4" max="4" width="17.85546875" customWidth="1"/>
    <col min="5" max="5" width="23.710937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12" t="s">
        <v>250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31.5" x14ac:dyDescent="0.25">
      <c r="B10" s="1" t="s">
        <v>76</v>
      </c>
      <c r="C10" s="25" t="s">
        <v>63</v>
      </c>
      <c r="D10" s="30" t="s">
        <v>48</v>
      </c>
      <c r="E10" s="26">
        <v>186.3</v>
      </c>
    </row>
    <row r="11" spans="2:5" ht="15.75" x14ac:dyDescent="0.25">
      <c r="B11" s="2"/>
      <c r="C11" s="27" t="s">
        <v>211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0" x14ac:dyDescent="0.25">
      <c r="B14" s="5" t="s">
        <v>77</v>
      </c>
      <c r="C14" s="18" t="s">
        <v>212</v>
      </c>
      <c r="D14" s="37" t="s">
        <v>35</v>
      </c>
      <c r="E14" s="44">
        <v>24.24</v>
      </c>
    </row>
    <row r="15" spans="2:5" ht="30" x14ac:dyDescent="0.25">
      <c r="B15" s="5"/>
      <c r="C15" s="40" t="s">
        <v>180</v>
      </c>
      <c r="D15" s="41" t="s">
        <v>21</v>
      </c>
      <c r="E15" s="45">
        <v>75.959999999999994</v>
      </c>
    </row>
    <row r="16" spans="2:5" x14ac:dyDescent="0.25">
      <c r="B16" s="5"/>
      <c r="C16" s="40" t="s">
        <v>68</v>
      </c>
      <c r="D16" s="41" t="s">
        <v>69</v>
      </c>
      <c r="E16" s="45">
        <v>225.4</v>
      </c>
    </row>
    <row r="17" spans="2:5" ht="30" x14ac:dyDescent="0.25">
      <c r="B17" s="5"/>
      <c r="C17" s="40" t="s">
        <v>213</v>
      </c>
      <c r="D17" s="41" t="s">
        <v>214</v>
      </c>
      <c r="E17" s="45">
        <v>137.68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45" x14ac:dyDescent="0.25">
      <c r="B21" s="6" t="s">
        <v>78</v>
      </c>
      <c r="C21" s="20" t="s">
        <v>27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104</v>
      </c>
      <c r="D22" s="39" t="s">
        <v>207</v>
      </c>
      <c r="E22" s="48">
        <v>170.67</v>
      </c>
    </row>
    <row r="23" spans="2:5" ht="30" x14ac:dyDescent="0.25">
      <c r="B23" s="5" t="s">
        <v>79</v>
      </c>
      <c r="C23" s="20" t="s">
        <v>73</v>
      </c>
      <c r="D23" s="32" t="s">
        <v>74</v>
      </c>
      <c r="E23" s="21">
        <v>335.23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232</v>
      </c>
      <c r="E26" s="50">
        <f>E25+E24+E23+E22+E21+E20+E19+E18+E17+E16+E15+E14+E13+E12+E11+E10</f>
        <v>1808.86</v>
      </c>
    </row>
  </sheetData>
  <customSheetViews>
    <customSheetView guid="{DD07D1E8-5C1C-4206-8A25-3E3C8127F8EC}">
      <selection activeCell="C6" sqref="C6:D6"/>
      <pageMargins left="0.7" right="0.7" top="0.75" bottom="0.75" header="0.3" footer="0.3"/>
    </customSheetView>
    <customSheetView guid="{7D113E4B-2489-4A93-A066-E9128A217E1E}">
      <selection sqref="A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C8" sqref="C8:D8"/>
    </sheetView>
  </sheetViews>
  <sheetFormatPr defaultRowHeight="15" x14ac:dyDescent="0.25"/>
  <cols>
    <col min="3" max="3" width="25.28515625" customWidth="1"/>
    <col min="4" max="4" width="22.85546875" customWidth="1"/>
    <col min="5" max="5" width="24.42578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109</v>
      </c>
    </row>
    <row r="8" spans="2:5" x14ac:dyDescent="0.25">
      <c r="B8" s="10" t="s">
        <v>4</v>
      </c>
      <c r="C8" s="12" t="s">
        <v>250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7.25" x14ac:dyDescent="0.25">
      <c r="B12" s="1" t="s">
        <v>40</v>
      </c>
      <c r="C12" s="25" t="s">
        <v>47</v>
      </c>
      <c r="D12" s="30" t="s">
        <v>48</v>
      </c>
      <c r="E12" s="26">
        <v>241.16</v>
      </c>
    </row>
    <row r="13" spans="2:5" ht="15.75" x14ac:dyDescent="0.25">
      <c r="B13" s="2"/>
      <c r="C13" s="27" t="s">
        <v>49</v>
      </c>
      <c r="D13" s="31" t="s">
        <v>13</v>
      </c>
      <c r="E13" s="28">
        <v>72.7</v>
      </c>
    </row>
    <row r="14" spans="2:5" ht="16.5" thickBot="1" x14ac:dyDescent="0.3">
      <c r="B14" s="2"/>
      <c r="C14" s="29" t="s">
        <v>246</v>
      </c>
      <c r="D14" s="31" t="s">
        <v>14</v>
      </c>
      <c r="E14" s="34">
        <v>111.6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41</v>
      </c>
      <c r="C16" s="18" t="s">
        <v>245</v>
      </c>
      <c r="D16" s="37" t="s">
        <v>53</v>
      </c>
      <c r="E16" s="44">
        <v>42.85</v>
      </c>
    </row>
    <row r="17" spans="2:5" ht="45" x14ac:dyDescent="0.25">
      <c r="B17" s="5"/>
      <c r="C17" s="40" t="s">
        <v>54</v>
      </c>
      <c r="D17" s="41" t="s">
        <v>55</v>
      </c>
      <c r="E17" s="45">
        <v>114.78</v>
      </c>
    </row>
    <row r="18" spans="2:5" ht="30" x14ac:dyDescent="0.25">
      <c r="B18" s="5"/>
      <c r="C18" s="40" t="s">
        <v>56</v>
      </c>
      <c r="D18" s="41" t="s">
        <v>16</v>
      </c>
      <c r="E18" s="45">
        <v>303.43</v>
      </c>
    </row>
    <row r="19" spans="2:5" x14ac:dyDescent="0.25">
      <c r="B19" s="5"/>
      <c r="C19" s="40" t="s">
        <v>57</v>
      </c>
      <c r="D19" s="41" t="s">
        <v>16</v>
      </c>
      <c r="E19" s="45">
        <v>68.180000000000007</v>
      </c>
    </row>
    <row r="20" spans="2:5" x14ac:dyDescent="0.25">
      <c r="B20" s="5"/>
      <c r="C20" s="42" t="s">
        <v>2</v>
      </c>
      <c r="D20" s="43" t="s">
        <v>46</v>
      </c>
      <c r="E20" s="46">
        <v>58.75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60.75" thickBot="1" x14ac:dyDescent="0.3">
      <c r="B22" s="6" t="s">
        <v>42</v>
      </c>
      <c r="C22" s="20" t="s">
        <v>58</v>
      </c>
      <c r="D22" s="32" t="s">
        <v>16</v>
      </c>
      <c r="E22" s="21">
        <v>91.8</v>
      </c>
    </row>
    <row r="23" spans="2:5" ht="30" x14ac:dyDescent="0.25">
      <c r="B23" s="5" t="s">
        <v>6</v>
      </c>
      <c r="C23" s="20" t="s">
        <v>215</v>
      </c>
      <c r="D23" s="32" t="s">
        <v>74</v>
      </c>
      <c r="E23" s="21">
        <v>404</v>
      </c>
    </row>
    <row r="24" spans="2:5" ht="31.5" x14ac:dyDescent="0.25">
      <c r="B24" s="2"/>
      <c r="C24" s="24" t="s">
        <v>61</v>
      </c>
      <c r="D24" s="33" t="s">
        <v>62</v>
      </c>
      <c r="E24" s="23">
        <v>26.48</v>
      </c>
    </row>
    <row r="25" spans="2:5" ht="15.75" x14ac:dyDescent="0.25">
      <c r="B25" s="2"/>
      <c r="C25" s="24"/>
      <c r="D25" s="33"/>
      <c r="E25" s="23"/>
    </row>
    <row r="26" spans="2:5" ht="15.75" thickBot="1" x14ac:dyDescent="0.3">
      <c r="B26" s="3"/>
      <c r="C26" s="19"/>
      <c r="D26" s="49" t="s">
        <v>232</v>
      </c>
      <c r="E26" s="50">
        <f>E24+E23+E22+E21+E20+E19+E18+E17+E16+E15+E14+E13+E12</f>
        <v>1671.83</v>
      </c>
    </row>
  </sheetData>
  <customSheetViews>
    <customSheetView guid="{DD07D1E8-5C1C-4206-8A25-3E3C8127F8EC}">
      <selection activeCell="C8" sqref="C8:D8"/>
      <pageMargins left="0.7" right="0.7" top="0.75" bottom="0.75" header="0.3" footer="0.3"/>
    </customSheetView>
    <customSheetView guid="{7D113E4B-2489-4A93-A066-E9128A217E1E}">
      <selection sqref="A1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8"/>
  <sheetViews>
    <sheetView workbookViewId="0">
      <selection activeCell="D8" sqref="D8:E8"/>
    </sheetView>
  </sheetViews>
  <sheetFormatPr defaultRowHeight="15" x14ac:dyDescent="0.25"/>
  <cols>
    <col min="3" max="3" width="13.28515625" customWidth="1"/>
    <col min="4" max="4" width="22" customWidth="1"/>
    <col min="5" max="5" width="20.28515625" customWidth="1"/>
    <col min="6" max="6" width="28" customWidth="1"/>
  </cols>
  <sheetData>
    <row r="1" spans="3:6" x14ac:dyDescent="0.25">
      <c r="C1" t="s">
        <v>7</v>
      </c>
    </row>
    <row r="2" spans="3:6" x14ac:dyDescent="0.25">
      <c r="C2" t="s">
        <v>32</v>
      </c>
    </row>
    <row r="3" spans="3:6" x14ac:dyDescent="0.25">
      <c r="C3" t="s">
        <v>33</v>
      </c>
    </row>
    <row r="5" spans="3:6" x14ac:dyDescent="0.25">
      <c r="D5" t="s">
        <v>108</v>
      </c>
    </row>
    <row r="8" spans="3:6" x14ac:dyDescent="0.25">
      <c r="C8" s="10" t="s">
        <v>4</v>
      </c>
      <c r="D8" s="12" t="s">
        <v>250</v>
      </c>
      <c r="E8" s="10"/>
      <c r="F8" s="11"/>
    </row>
    <row r="9" spans="3:6" ht="15.75" thickBot="1" x14ac:dyDescent="0.3"/>
    <row r="10" spans="3:6" ht="15.75" thickBot="1" x14ac:dyDescent="0.3">
      <c r="C10" s="8">
        <v>10</v>
      </c>
      <c r="D10" s="9" t="s">
        <v>1</v>
      </c>
      <c r="E10" s="15" t="s">
        <v>11</v>
      </c>
      <c r="F10" s="16" t="s">
        <v>12</v>
      </c>
    </row>
    <row r="11" spans="3:6" ht="15.75" thickBot="1" x14ac:dyDescent="0.3">
      <c r="C11" s="13"/>
      <c r="D11" s="14"/>
      <c r="E11" s="14" t="s">
        <v>9</v>
      </c>
      <c r="F11" s="14" t="s">
        <v>10</v>
      </c>
    </row>
    <row r="12" spans="3:6" ht="47.25" x14ac:dyDescent="0.25">
      <c r="C12" s="1" t="s">
        <v>40</v>
      </c>
      <c r="D12" s="25" t="s">
        <v>25</v>
      </c>
      <c r="E12" s="30" t="s">
        <v>15</v>
      </c>
      <c r="F12" s="26">
        <v>233.1</v>
      </c>
    </row>
    <row r="13" spans="3:6" ht="15.75" x14ac:dyDescent="0.25">
      <c r="C13" s="2"/>
      <c r="D13" s="27" t="s">
        <v>26</v>
      </c>
      <c r="E13" s="31" t="s">
        <v>13</v>
      </c>
      <c r="F13" s="28">
        <v>42.67</v>
      </c>
    </row>
    <row r="14" spans="3:6" ht="16.5" thickBot="1" x14ac:dyDescent="0.3">
      <c r="C14" s="2"/>
      <c r="D14" s="29" t="s">
        <v>183</v>
      </c>
      <c r="E14" s="31" t="s">
        <v>14</v>
      </c>
      <c r="F14" s="34">
        <v>146.1</v>
      </c>
    </row>
    <row r="15" spans="3:6" ht="15.75" thickBot="1" x14ac:dyDescent="0.3">
      <c r="C15" s="4" t="s">
        <v>5</v>
      </c>
      <c r="D15" s="17" t="s">
        <v>20</v>
      </c>
      <c r="E15" s="35" t="s">
        <v>16</v>
      </c>
      <c r="F15" s="36">
        <v>76</v>
      </c>
    </row>
    <row r="16" spans="3:6" ht="30" x14ac:dyDescent="0.25">
      <c r="C16" s="5" t="s">
        <v>41</v>
      </c>
      <c r="D16" s="18" t="s">
        <v>171</v>
      </c>
      <c r="E16" s="37" t="s">
        <v>35</v>
      </c>
      <c r="F16" s="44">
        <v>56.34</v>
      </c>
    </row>
    <row r="17" spans="3:6" ht="60" x14ac:dyDescent="0.25">
      <c r="C17" s="5"/>
      <c r="D17" s="40" t="s">
        <v>247</v>
      </c>
      <c r="E17" s="41" t="s">
        <v>217</v>
      </c>
      <c r="F17" s="45">
        <v>79.599999999999994</v>
      </c>
    </row>
    <row r="18" spans="3:6" ht="30" x14ac:dyDescent="0.25">
      <c r="C18" s="5"/>
      <c r="D18" s="40" t="s">
        <v>36</v>
      </c>
      <c r="E18" s="41" t="s">
        <v>29</v>
      </c>
      <c r="F18" s="45">
        <v>144.36000000000001</v>
      </c>
    </row>
    <row r="19" spans="3:6" ht="30" x14ac:dyDescent="0.25">
      <c r="C19" s="5"/>
      <c r="D19" s="40" t="s">
        <v>23</v>
      </c>
      <c r="E19" s="41" t="s">
        <v>30</v>
      </c>
      <c r="F19" s="45">
        <v>163.28</v>
      </c>
    </row>
    <row r="20" spans="3:6" x14ac:dyDescent="0.25">
      <c r="C20" s="5"/>
      <c r="D20" s="42" t="s">
        <v>24</v>
      </c>
      <c r="E20" s="43" t="s">
        <v>16</v>
      </c>
      <c r="F20" s="46">
        <v>75.239999999999995</v>
      </c>
    </row>
    <row r="21" spans="3:6" x14ac:dyDescent="0.25">
      <c r="C21" s="5"/>
      <c r="D21" s="40" t="s">
        <v>45</v>
      </c>
      <c r="E21" s="41" t="s">
        <v>46</v>
      </c>
      <c r="F21" s="45">
        <v>58.75</v>
      </c>
    </row>
    <row r="22" spans="3:6" ht="15.75" thickBot="1" x14ac:dyDescent="0.3">
      <c r="C22" s="3"/>
      <c r="D22" s="19" t="s">
        <v>3</v>
      </c>
      <c r="E22" s="38" t="s">
        <v>17</v>
      </c>
      <c r="F22" s="47">
        <v>89.1</v>
      </c>
    </row>
    <row r="23" spans="3:6" ht="45" x14ac:dyDescent="0.25">
      <c r="C23" s="6" t="s">
        <v>42</v>
      </c>
      <c r="D23" s="20" t="s">
        <v>27</v>
      </c>
      <c r="E23" s="32" t="s">
        <v>16</v>
      </c>
      <c r="F23" s="21">
        <v>96.3</v>
      </c>
    </row>
    <row r="24" spans="3:6" ht="16.5" thickBot="1" x14ac:dyDescent="0.3">
      <c r="C24" s="7"/>
      <c r="D24" s="22" t="s">
        <v>248</v>
      </c>
      <c r="E24" s="39" t="s">
        <v>207</v>
      </c>
      <c r="F24" s="48">
        <v>88.5</v>
      </c>
    </row>
    <row r="25" spans="3:6" ht="47.25" x14ac:dyDescent="0.25">
      <c r="C25" s="5" t="s">
        <v>6</v>
      </c>
      <c r="D25" s="20" t="s">
        <v>181</v>
      </c>
      <c r="E25" s="32" t="s">
        <v>16</v>
      </c>
      <c r="F25" s="21">
        <v>268.5</v>
      </c>
    </row>
    <row r="26" spans="3:6" ht="31.5" x14ac:dyDescent="0.25">
      <c r="C26" s="2"/>
      <c r="D26" s="24" t="s">
        <v>28</v>
      </c>
      <c r="E26" s="33" t="s">
        <v>13</v>
      </c>
      <c r="F26" s="23">
        <v>79.38</v>
      </c>
    </row>
    <row r="27" spans="3:6" ht="15.75" x14ac:dyDescent="0.25">
      <c r="C27" s="2"/>
      <c r="D27" s="24" t="s">
        <v>2</v>
      </c>
      <c r="E27" s="33" t="s">
        <v>19</v>
      </c>
      <c r="F27" s="23">
        <v>70.5</v>
      </c>
    </row>
    <row r="28" spans="3:6" ht="15.75" thickBot="1" x14ac:dyDescent="0.3">
      <c r="C28" s="3"/>
      <c r="D28" s="19"/>
      <c r="E28" s="49" t="s">
        <v>249</v>
      </c>
      <c r="F28" s="50">
        <f>F27+F26+F25+F24+F23+F22+F21+F20+F19+F18+F17+F16+F15+F14+F13+F12</f>
        <v>1767.7199999999996</v>
      </c>
    </row>
  </sheetData>
  <customSheetViews>
    <customSheetView guid="{DD07D1E8-5C1C-4206-8A25-3E3C8127F8EC}">
      <selection activeCell="D8" sqref="D8:E8"/>
      <pageMargins left="0.7" right="0.7" top="0.75" bottom="0.75" header="0.3" footer="0.3"/>
    </customSheetView>
    <customSheetView guid="{7D113E4B-2489-4A93-A066-E9128A217E1E}">
      <selection activeCell="B1" sqref="B1:F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topLeftCell="A4" workbookViewId="0">
      <selection sqref="A1:E31"/>
    </sheetView>
  </sheetViews>
  <sheetFormatPr defaultRowHeight="15" x14ac:dyDescent="0.25"/>
  <cols>
    <col min="3" max="3" width="34.140625" customWidth="1"/>
    <col min="4" max="4" width="18.28515625" customWidth="1"/>
    <col min="5" max="5" width="24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3.5" customHeight="1" x14ac:dyDescent="0.25">
      <c r="B12" s="1" t="s">
        <v>76</v>
      </c>
      <c r="C12" s="25" t="s">
        <v>203</v>
      </c>
      <c r="D12" s="30" t="s">
        <v>48</v>
      </c>
      <c r="E12" s="26">
        <v>223.41</v>
      </c>
    </row>
    <row r="13" spans="2:5" ht="15.75" x14ac:dyDescent="0.25">
      <c r="B13" s="2"/>
      <c r="C13" s="27" t="s">
        <v>81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204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69" customHeight="1" x14ac:dyDescent="0.25">
      <c r="B16" s="5" t="s">
        <v>77</v>
      </c>
      <c r="C16" s="18" t="s">
        <v>165</v>
      </c>
      <c r="D16" s="37" t="s">
        <v>35</v>
      </c>
      <c r="E16" s="44">
        <v>56.34</v>
      </c>
    </row>
    <row r="17" spans="2:5" ht="57.75" customHeight="1" x14ac:dyDescent="0.25">
      <c r="B17" s="5"/>
      <c r="C17" s="40" t="s">
        <v>178</v>
      </c>
      <c r="D17" s="41" t="s">
        <v>16</v>
      </c>
      <c r="E17" s="45">
        <v>120.08</v>
      </c>
    </row>
    <row r="18" spans="2:5" x14ac:dyDescent="0.25">
      <c r="B18" s="5"/>
      <c r="C18" s="40" t="s">
        <v>179</v>
      </c>
      <c r="D18" s="41" t="s">
        <v>87</v>
      </c>
      <c r="E18" s="45">
        <v>136.31</v>
      </c>
    </row>
    <row r="19" spans="2:5" ht="30" x14ac:dyDescent="0.25">
      <c r="B19" s="5"/>
      <c r="C19" s="40" t="s">
        <v>205</v>
      </c>
      <c r="D19" s="41" t="s">
        <v>89</v>
      </c>
      <c r="E19" s="45">
        <v>172.4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206</v>
      </c>
      <c r="D24" s="39" t="s">
        <v>207</v>
      </c>
      <c r="E24" s="48">
        <v>128.1</v>
      </c>
    </row>
    <row r="25" spans="2:5" ht="30" x14ac:dyDescent="0.25">
      <c r="B25" s="5" t="s">
        <v>79</v>
      </c>
      <c r="C25" s="20" t="s">
        <v>208</v>
      </c>
      <c r="D25" s="32" t="s">
        <v>209</v>
      </c>
      <c r="E25" s="21">
        <v>63</v>
      </c>
    </row>
    <row r="26" spans="2:5" ht="31.5" x14ac:dyDescent="0.25">
      <c r="B26" s="5"/>
      <c r="C26" s="54" t="s">
        <v>210</v>
      </c>
      <c r="D26" s="55" t="s">
        <v>71</v>
      </c>
      <c r="E26" s="56">
        <v>192.01</v>
      </c>
    </row>
    <row r="27" spans="2:5" ht="31.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15.75" x14ac:dyDescent="0.25">
      <c r="B28" s="2"/>
      <c r="C28" s="24"/>
      <c r="D28" s="33"/>
      <c r="E28" s="23"/>
    </row>
    <row r="29" spans="2:5" ht="15.75" thickBot="1" x14ac:dyDescent="0.3">
      <c r="B29" s="3"/>
      <c r="C29" s="19"/>
      <c r="D29" s="49" t="s">
        <v>233</v>
      </c>
      <c r="E29" s="50">
        <f>E27+E26+E25+E24+E23+E22+E21+E20+E19+E18+E17+E16+E15+E14+E13+E12</f>
        <v>1647.01</v>
      </c>
    </row>
  </sheetData>
  <customSheetViews>
    <customSheetView guid="{DD07D1E8-5C1C-4206-8A25-3E3C8127F8EC}" state="hidden" topLeftCell="A4">
      <selection sqref="A1:E31"/>
      <pageMargins left="0.7" right="0.7" top="0.75" bottom="0.75" header="0.3" footer="0.3"/>
    </customSheetView>
    <customSheetView guid="{06E0BFEC-26B1-439F-9F91-D4251EABDD05}" topLeftCell="A4">
      <selection sqref="A1:E30"/>
      <pageMargins left="0.7" right="0.7" top="0.75" bottom="0.75" header="0.3" footer="0.3"/>
    </customSheetView>
    <customSheetView guid="{C9C26154-0979-4920-B652-51709B043797}" topLeftCell="A4">
      <selection activeCell="C29" sqref="C29"/>
      <pageMargins left="0.7" right="0.7" top="0.75" bottom="0.75" header="0.3" footer="0.3"/>
    </customSheetView>
    <customSheetView guid="{7D113E4B-2489-4A93-A066-E9128A217E1E}" state="hidden" topLeftCell="A4">
      <selection sqref="A1: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sqref="A1:E26"/>
    </sheetView>
  </sheetViews>
  <sheetFormatPr defaultRowHeight="15" x14ac:dyDescent="0.25"/>
  <cols>
    <col min="3" max="3" width="33.140625" customWidth="1"/>
    <col min="4" max="4" width="46.42578125" customWidth="1"/>
    <col min="5" max="5" width="17.570312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56.25" customHeight="1" x14ac:dyDescent="0.25">
      <c r="B10" s="1" t="s">
        <v>76</v>
      </c>
      <c r="C10" s="25" t="s">
        <v>63</v>
      </c>
      <c r="D10" s="30" t="s">
        <v>48</v>
      </c>
      <c r="E10" s="26">
        <v>186.3</v>
      </c>
    </row>
    <row r="11" spans="2:5" ht="15.75" x14ac:dyDescent="0.25">
      <c r="B11" s="2"/>
      <c r="C11" s="27" t="s">
        <v>211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8.25" customHeight="1" x14ac:dyDescent="0.25">
      <c r="B14" s="5" t="s">
        <v>77</v>
      </c>
      <c r="C14" s="18" t="s">
        <v>212</v>
      </c>
      <c r="D14" s="37" t="s">
        <v>35</v>
      </c>
      <c r="E14" s="44">
        <v>24.24</v>
      </c>
    </row>
    <row r="15" spans="2:5" ht="52.5" customHeight="1" x14ac:dyDescent="0.25">
      <c r="B15" s="5"/>
      <c r="C15" s="40" t="s">
        <v>180</v>
      </c>
      <c r="D15" s="41" t="s">
        <v>21</v>
      </c>
      <c r="E15" s="45">
        <v>75.959999999999994</v>
      </c>
    </row>
    <row r="16" spans="2:5" x14ac:dyDescent="0.25">
      <c r="B16" s="5"/>
      <c r="C16" s="40" t="s">
        <v>68</v>
      </c>
      <c r="D16" s="41" t="s">
        <v>69</v>
      </c>
      <c r="E16" s="45">
        <v>225.4</v>
      </c>
    </row>
    <row r="17" spans="2:5" ht="54" customHeight="1" x14ac:dyDescent="0.25">
      <c r="B17" s="5"/>
      <c r="C17" s="40" t="s">
        <v>213</v>
      </c>
      <c r="D17" s="41" t="s">
        <v>214</v>
      </c>
      <c r="E17" s="45">
        <v>137.68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60" x14ac:dyDescent="0.25">
      <c r="B21" s="6" t="s">
        <v>78</v>
      </c>
      <c r="C21" s="20" t="s">
        <v>27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104</v>
      </c>
      <c r="D22" s="39" t="s">
        <v>207</v>
      </c>
      <c r="E22" s="48">
        <v>170.67</v>
      </c>
    </row>
    <row r="23" spans="2:5" ht="30" x14ac:dyDescent="0.25">
      <c r="B23" s="5" t="s">
        <v>79</v>
      </c>
      <c r="C23" s="20" t="s">
        <v>73</v>
      </c>
      <c r="D23" s="32" t="s">
        <v>74</v>
      </c>
      <c r="E23" s="21">
        <v>335.23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232</v>
      </c>
      <c r="E26" s="50">
        <f>E25+E24+E23+E22+E21+E20+E19+E18+E17+E16+E15+E14+E13+E12+E11+E10</f>
        <v>1808.86</v>
      </c>
    </row>
  </sheetData>
  <customSheetViews>
    <customSheetView guid="{DD07D1E8-5C1C-4206-8A25-3E3C8127F8EC}" state="hidden">
      <selection sqref="A1:E26"/>
      <pageMargins left="0.7" right="0.7" top="0.75" bottom="0.75" header="0.3" footer="0.3"/>
    </customSheetView>
    <customSheetView guid="{06E0BFEC-26B1-439F-9F91-D4251EABDD05}">
      <selection sqref="A1:E26"/>
      <pageMargins left="0.7" right="0.7" top="0.75" bottom="0.75" header="0.3" footer="0.3"/>
    </customSheetView>
    <customSheetView guid="{C9C26154-0979-4920-B652-51709B043797}" topLeftCell="A4">
      <selection activeCell="E23" sqref="E23"/>
      <pageMargins left="0.7" right="0.7" top="0.75" bottom="0.75" header="0.3" footer="0.3"/>
    </customSheetView>
    <customSheetView guid="{7D113E4B-2489-4A93-A066-E9128A217E1E}" state="hidden">
      <selection sqref="A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opLeftCell="A5" workbookViewId="0">
      <selection activeCell="A2" sqref="A2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84</v>
      </c>
      <c r="D17" s="37" t="s">
        <v>53</v>
      </c>
      <c r="E17" s="44">
        <v>42.85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215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232</v>
      </c>
      <c r="E27" s="50">
        <f>E25+E24+E23+E22+E21+E20+E19+E18+E17+E16+E15+E14+E13</f>
        <v>1671.83</v>
      </c>
    </row>
  </sheetData>
  <customSheetViews>
    <customSheetView guid="{DD07D1E8-5C1C-4206-8A25-3E3C8127F8EC}" state="hidden" topLeftCell="A5">
      <selection activeCell="A2" sqref="A2"/>
      <pageMargins left="0.7" right="0.7" top="0.75" bottom="0.75" header="0.3" footer="0.3"/>
    </customSheetView>
    <customSheetView guid="{06E0BFEC-26B1-439F-9F91-D4251EABDD05}" topLeftCell="A8">
      <selection activeCell="A2" sqref="A2"/>
      <pageMargins left="0.7" right="0.7" top="0.75" bottom="0.75" header="0.3" footer="0.3"/>
    </customSheetView>
    <customSheetView guid="{C9C26154-0979-4920-B652-51709B043797}" topLeftCell="A11">
      <selection activeCell="E28" sqref="E28"/>
      <pageMargins left="0.7" right="0.7" top="0.75" bottom="0.75" header="0.3" footer="0.3"/>
    </customSheetView>
    <customSheetView guid="{7D113E4B-2489-4A93-A066-E9128A217E1E}" state="hidden" topLeftCell="A5">
      <selection activeCell="A2" sqref="A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26" sqref="C2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234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171</v>
      </c>
      <c r="D17" s="37" t="s">
        <v>35</v>
      </c>
      <c r="E17" s="44">
        <v>56.34</v>
      </c>
    </row>
    <row r="18" spans="2:5" ht="52.15" customHeight="1" x14ac:dyDescent="0.25">
      <c r="B18" s="5"/>
      <c r="C18" s="40" t="s">
        <v>216</v>
      </c>
      <c r="D18" s="41" t="s">
        <v>217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.75" thickBot="1" x14ac:dyDescent="0.3">
      <c r="B24" s="6" t="s">
        <v>42</v>
      </c>
      <c r="C24" s="20" t="s">
        <v>153</v>
      </c>
      <c r="D24" s="32" t="s">
        <v>16</v>
      </c>
      <c r="E24" s="21">
        <v>91.8</v>
      </c>
    </row>
    <row r="25" spans="2:5" ht="40.15" customHeight="1" x14ac:dyDescent="0.25">
      <c r="B25" s="5" t="s">
        <v>6</v>
      </c>
      <c r="C25" s="20" t="s">
        <v>181</v>
      </c>
      <c r="D25" s="32" t="s">
        <v>115</v>
      </c>
      <c r="E25" s="21">
        <v>268.5</v>
      </c>
    </row>
    <row r="26" spans="2:5" ht="22.15" customHeight="1" x14ac:dyDescent="0.25">
      <c r="B26" s="2"/>
      <c r="C26" s="24" t="s">
        <v>28</v>
      </c>
      <c r="D26" s="33" t="s">
        <v>13</v>
      </c>
      <c r="E26" s="23">
        <v>79.38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232</v>
      </c>
      <c r="E28" s="50">
        <f>E27+E26+E25+E24+E23+E22+E21+E20+E19+E18+E17+E16+E15+E14+E13</f>
        <v>1674.7199999999996</v>
      </c>
    </row>
  </sheetData>
  <customSheetViews>
    <customSheetView guid="{DD07D1E8-5C1C-4206-8A25-3E3C8127F8EC}" state="hidden">
      <selection activeCell="C26" sqref="C26"/>
      <pageMargins left="0.7" right="0.7" top="0.75" bottom="0.75" header="0.3" footer="0.3"/>
    </customSheetView>
    <customSheetView guid="{06E0BFEC-26B1-439F-9F91-D4251EABDD05}">
      <selection activeCell="C26" sqref="C26"/>
      <pageMargins left="0.7" right="0.7" top="0.75" bottom="0.75" header="0.3" footer="0.3"/>
    </customSheetView>
    <customSheetView guid="{C9C26154-0979-4920-B652-51709B043797}" topLeftCell="A13">
      <selection activeCell="E29" sqref="E29"/>
      <pageMargins left="0.7" right="0.7" top="0.75" bottom="0.75" header="0.3" footer="0.3"/>
    </customSheetView>
    <customSheetView guid="{7D113E4B-2489-4A93-A066-E9128A217E1E}" state="hidden">
      <selection activeCell="C26" sqref="C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0" workbookViewId="0">
      <selection activeCell="E28" sqref="E2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221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192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5"/>
      <c r="C24" s="20" t="s">
        <v>104</v>
      </c>
      <c r="D24" s="32" t="s">
        <v>207</v>
      </c>
      <c r="E24" s="21">
        <v>96.57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289.66000000000003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232</v>
      </c>
      <c r="E28" s="50">
        <f>E27+E26+E25+E24+E23+E22+E21+E20+E19+E18+E17+E16+E15+E14+E13</f>
        <v>1627.1</v>
      </c>
    </row>
  </sheetData>
  <customSheetViews>
    <customSheetView guid="{DD07D1E8-5C1C-4206-8A25-3E3C8127F8EC}" state="hidden" topLeftCell="A10">
      <selection activeCell="E28" sqref="E28"/>
      <pageMargins left="0.7" right="0.7" top="0.75" bottom="0.75" header="0.3" footer="0.3"/>
    </customSheetView>
    <customSheetView guid="{06E0BFEC-26B1-439F-9F91-D4251EABDD05}" topLeftCell="A16">
      <selection activeCell="E28" sqref="E28"/>
      <pageMargins left="0.7" right="0.7" top="0.75" bottom="0.75" header="0.3" footer="0.3"/>
    </customSheetView>
    <customSheetView guid="{C9C26154-0979-4920-B652-51709B043797}" topLeftCell="A19">
      <selection activeCell="D29" sqref="D29"/>
      <pageMargins left="0.7" right="0.7" top="0.75" bottom="0.75" header="0.3" footer="0.3"/>
    </customSheetView>
    <customSheetView guid="{7D113E4B-2489-4A93-A066-E9128A217E1E}" state="hidden" topLeftCell="A10">
      <selection activeCell="E28" sqref="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3" workbookViewId="0">
      <selection activeCell="J22" sqref="J22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193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75.06</v>
      </c>
    </row>
    <row r="18" spans="2:5" ht="52.15" customHeight="1" x14ac:dyDescent="0.25">
      <c r="B18" s="5"/>
      <c r="C18" s="40" t="s">
        <v>194</v>
      </c>
      <c r="D18" s="41" t="s">
        <v>149</v>
      </c>
      <c r="E18" s="45">
        <v>106.12</v>
      </c>
    </row>
    <row r="19" spans="2:5" ht="33.75" customHeight="1" x14ac:dyDescent="0.25">
      <c r="B19" s="5"/>
      <c r="C19" s="40" t="s">
        <v>223</v>
      </c>
      <c r="D19" s="41" t="s">
        <v>71</v>
      </c>
      <c r="E19" s="45">
        <v>141.96</v>
      </c>
    </row>
    <row r="20" spans="2:5" ht="36.6" customHeight="1" x14ac:dyDescent="0.25">
      <c r="B20" s="5"/>
      <c r="C20" s="40" t="s">
        <v>222</v>
      </c>
      <c r="D20" s="41" t="s">
        <v>122</v>
      </c>
      <c r="E20" s="45">
        <v>211.06</v>
      </c>
    </row>
    <row r="21" spans="2:5" ht="36" customHeight="1" x14ac:dyDescent="0.25">
      <c r="B21" s="5"/>
      <c r="C21" s="40" t="s">
        <v>224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196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197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232</v>
      </c>
      <c r="E28" s="50">
        <f>E27+E26+E25+E24+E23+E22+E21+E20+E19+E18+E17+E16+E15+E14+E13</f>
        <v>1555.52</v>
      </c>
    </row>
  </sheetData>
  <customSheetViews>
    <customSheetView guid="{DD07D1E8-5C1C-4206-8A25-3E3C8127F8EC}" state="hidden" topLeftCell="A13">
      <selection activeCell="J22" sqref="J22"/>
      <pageMargins left="0.7" right="0.7" top="0.75" bottom="0.75" header="0.3" footer="0.3"/>
    </customSheetView>
    <customSheetView guid="{06E0BFEC-26B1-439F-9F91-D4251EABDD05}" topLeftCell="A34">
      <selection activeCell="E21" sqref="E21"/>
      <pageMargins left="0.7" right="0.7" top="0.75" bottom="0.75" header="0.3" footer="0.3"/>
    </customSheetView>
    <customSheetView guid="{C9C26154-0979-4920-B652-51709B043797}" topLeftCell="A2">
      <selection activeCell="D28" sqref="D28"/>
      <pageMargins left="0.7" right="0.7" top="0.75" bottom="0.75" header="0.3" footer="0.3"/>
    </customSheetView>
    <customSheetView guid="{7D113E4B-2489-4A93-A066-E9128A217E1E}" state="hidden" topLeftCell="A13">
      <selection activeCell="J22" sqref="J2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DD07D1E8-5C1C-4206-8A25-3E3C8127F8E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DD07D1E8-5C1C-4206-8A25-3E3C8127F8E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activeCell="A2" sqref="A2: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137</v>
      </c>
      <c r="D17" s="35" t="s">
        <v>44</v>
      </c>
      <c r="E17" s="36">
        <v>47</v>
      </c>
    </row>
    <row r="18" spans="2:5" ht="30" x14ac:dyDescent="0.25">
      <c r="B18" s="5" t="s">
        <v>77</v>
      </c>
      <c r="C18" s="18" t="s">
        <v>165</v>
      </c>
      <c r="D18" s="37" t="s">
        <v>35</v>
      </c>
      <c r="E18" s="44">
        <v>39.9</v>
      </c>
    </row>
    <row r="19" spans="2:5" ht="52.15" customHeight="1" x14ac:dyDescent="0.25">
      <c r="B19" s="5"/>
      <c r="C19" s="40" t="s">
        <v>178</v>
      </c>
      <c r="D19" s="41" t="s">
        <v>55</v>
      </c>
      <c r="E19" s="45">
        <v>120.08</v>
      </c>
    </row>
    <row r="20" spans="2:5" ht="36.6" customHeight="1" x14ac:dyDescent="0.25">
      <c r="B20" s="5"/>
      <c r="C20" s="40" t="s">
        <v>179</v>
      </c>
      <c r="D20" s="41" t="s">
        <v>87</v>
      </c>
      <c r="E20" s="45">
        <v>136.31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325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170</v>
      </c>
      <c r="E31" s="50">
        <f>E29+E27+E26+E25+E24+E23+E21+E20+E19+E18+E17+E15+E14+E13</f>
        <v>1572.15</v>
      </c>
    </row>
  </sheetData>
  <customSheetViews>
    <customSheetView guid="{DD07D1E8-5C1C-4206-8A25-3E3C8127F8EC}" state="hidden">
      <selection activeCell="A2" sqref="A2:E31"/>
      <pageMargins left="0.7" right="0.7" top="0.75" bottom="0.75" header="0.3" footer="0.3"/>
    </customSheetView>
    <customSheetView guid="{06E0BFEC-26B1-439F-9F91-D4251EABDD05}">
      <selection activeCell="A2" sqref="A2:E31"/>
      <pageMargins left="0.7" right="0.7" top="0.75" bottom="0.75" header="0.3" footer="0.3"/>
    </customSheetView>
    <customSheetView guid="{C9C26154-0979-4920-B652-51709B043797}" topLeftCell="A10">
      <selection activeCell="E32" sqref="E32"/>
      <pageMargins left="0.7" right="0.7" top="0.75" bottom="0.75" header="0.3" footer="0.3"/>
    </customSheetView>
    <customSheetView guid="{7D113E4B-2489-4A93-A066-E9128A217E1E}" state="hidden">
      <selection activeCell="A2" sqref="A2: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workbookViewId="0">
      <selection activeCell="C8" sqref="C8:D8"/>
    </sheetView>
  </sheetViews>
  <sheetFormatPr defaultRowHeight="15" x14ac:dyDescent="0.25"/>
  <cols>
    <col min="1" max="1" width="17.85546875" customWidth="1"/>
    <col min="2" max="2" width="14.5703125" customWidth="1"/>
    <col min="3" max="3" width="17.28515625" customWidth="1"/>
    <col min="4" max="4" width="15.42578125" customWidth="1"/>
    <col min="5" max="5" width="17.71093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155</v>
      </c>
    </row>
    <row r="8" spans="2:5" x14ac:dyDescent="0.25">
      <c r="B8" s="10" t="s">
        <v>4</v>
      </c>
      <c r="C8" s="12" t="s">
        <v>250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40</v>
      </c>
      <c r="C12" s="25" t="s">
        <v>162</v>
      </c>
      <c r="D12" s="30" t="s">
        <v>48</v>
      </c>
      <c r="E12" s="26">
        <v>225</v>
      </c>
    </row>
    <row r="13" spans="2:5" ht="15.75" x14ac:dyDescent="0.25">
      <c r="B13" s="2"/>
      <c r="C13" s="27" t="s">
        <v>26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41</v>
      </c>
      <c r="C16" s="18" t="s">
        <v>184</v>
      </c>
      <c r="D16" s="37" t="s">
        <v>53</v>
      </c>
      <c r="E16" s="44">
        <v>45.6</v>
      </c>
    </row>
    <row r="17" spans="2:5" ht="75" x14ac:dyDescent="0.25">
      <c r="B17" s="5"/>
      <c r="C17" s="40" t="s">
        <v>156</v>
      </c>
      <c r="D17" s="41" t="s">
        <v>157</v>
      </c>
      <c r="E17" s="45">
        <v>114.56</v>
      </c>
    </row>
    <row r="18" spans="2:5" ht="75" x14ac:dyDescent="0.25">
      <c r="B18" s="5"/>
      <c r="C18" s="40" t="s">
        <v>185</v>
      </c>
      <c r="D18" s="41" t="s">
        <v>106</v>
      </c>
      <c r="E18" s="45">
        <v>201.98</v>
      </c>
    </row>
    <row r="19" spans="2:5" ht="30" x14ac:dyDescent="0.25">
      <c r="B19" s="5"/>
      <c r="C19" s="42" t="s">
        <v>57</v>
      </c>
      <c r="D19" s="43" t="s">
        <v>16</v>
      </c>
      <c r="E19" s="46">
        <v>68.180000000000007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15.75" thickBot="1" x14ac:dyDescent="0.3">
      <c r="B21" s="2"/>
      <c r="C21" s="60" t="s">
        <v>2</v>
      </c>
      <c r="D21" s="61" t="s">
        <v>46</v>
      </c>
      <c r="E21" s="62">
        <v>58.75</v>
      </c>
    </row>
    <row r="22" spans="2:5" ht="30" x14ac:dyDescent="0.25">
      <c r="B22" s="6" t="s">
        <v>42</v>
      </c>
      <c r="C22" s="20" t="s">
        <v>91</v>
      </c>
      <c r="D22" s="32" t="s">
        <v>16</v>
      </c>
      <c r="E22" s="21">
        <v>90</v>
      </c>
    </row>
    <row r="23" spans="2:5" ht="16.5" thickBot="1" x14ac:dyDescent="0.3">
      <c r="B23" s="7"/>
      <c r="C23" s="22" t="s">
        <v>160</v>
      </c>
      <c r="D23" s="39" t="s">
        <v>18</v>
      </c>
      <c r="E23" s="48">
        <v>192</v>
      </c>
    </row>
    <row r="24" spans="2:5" ht="31.5" x14ac:dyDescent="0.25">
      <c r="B24" s="5" t="s">
        <v>6</v>
      </c>
      <c r="C24" s="20" t="s">
        <v>161</v>
      </c>
      <c r="D24" s="32" t="s">
        <v>69</v>
      </c>
      <c r="E24" s="21">
        <v>124.56</v>
      </c>
    </row>
    <row r="25" spans="2:5" ht="31.5" x14ac:dyDescent="0.25">
      <c r="B25" s="2"/>
      <c r="C25" s="24" t="s">
        <v>88</v>
      </c>
      <c r="D25" s="33" t="s">
        <v>89</v>
      </c>
      <c r="E25" s="23">
        <v>128.1</v>
      </c>
    </row>
    <row r="26" spans="2:5" ht="15.75" x14ac:dyDescent="0.25">
      <c r="B26" s="2"/>
      <c r="C26" s="24" t="s">
        <v>75</v>
      </c>
      <c r="D26" s="33" t="s">
        <v>13</v>
      </c>
      <c r="E26" s="23">
        <v>24.1</v>
      </c>
    </row>
    <row r="27" spans="2:5" ht="31.5" x14ac:dyDescent="0.25">
      <c r="B27" s="2"/>
      <c r="C27" s="24" t="s">
        <v>2</v>
      </c>
      <c r="D27" s="33" t="s">
        <v>19</v>
      </c>
      <c r="E27" s="23">
        <v>70.5</v>
      </c>
    </row>
    <row r="28" spans="2:5" ht="15.75" thickBot="1" x14ac:dyDescent="0.3">
      <c r="B28" s="3"/>
      <c r="C28" s="19"/>
      <c r="D28" s="49" t="s">
        <v>232</v>
      </c>
      <c r="E28" s="50">
        <f>E27+E26+E25+E24+E23+E22+E21+E20+E19+E18+E17+E16+E15+E14+E13+E12</f>
        <v>1633.6999999999998</v>
      </c>
    </row>
  </sheetData>
  <customSheetViews>
    <customSheetView guid="{DD07D1E8-5C1C-4206-8A25-3E3C8127F8EC}">
      <selection activeCell="C8" sqref="C8:D8"/>
      <pageMargins left="0.7" right="0.7" top="0.75" bottom="0.75" header="0.3" footer="0.3"/>
    </customSheetView>
    <customSheetView guid="{7D113E4B-2489-4A93-A066-E9128A217E1E}">
      <selection sqref="A1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C8" sqref="C8:D8"/>
    </sheetView>
  </sheetViews>
  <sheetFormatPr defaultRowHeight="15" x14ac:dyDescent="0.25"/>
  <cols>
    <col min="2" max="2" width="16.42578125" customWidth="1"/>
    <col min="3" max="3" width="17.140625" customWidth="1"/>
    <col min="4" max="4" width="18.28515625" customWidth="1"/>
    <col min="5" max="5" width="22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145</v>
      </c>
    </row>
    <row r="8" spans="2:5" x14ac:dyDescent="0.25">
      <c r="B8" s="10" t="s">
        <v>4</v>
      </c>
      <c r="C8" s="12" t="s">
        <v>250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146</v>
      </c>
      <c r="D12" s="30" t="s">
        <v>48</v>
      </c>
      <c r="E12" s="26">
        <v>202.64</v>
      </c>
    </row>
    <row r="13" spans="2:5" ht="15.75" x14ac:dyDescent="0.25">
      <c r="B13" s="2"/>
      <c r="C13" s="27" t="s">
        <v>116</v>
      </c>
      <c r="D13" s="31" t="s">
        <v>13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60" x14ac:dyDescent="0.25">
      <c r="B16" s="5" t="s">
        <v>77</v>
      </c>
      <c r="C16" s="18" t="s">
        <v>147</v>
      </c>
      <c r="D16" s="37" t="s">
        <v>35</v>
      </c>
      <c r="E16" s="44">
        <v>66.84</v>
      </c>
    </row>
    <row r="17" spans="2:5" ht="60" x14ac:dyDescent="0.25">
      <c r="B17" s="5"/>
      <c r="C17" s="40" t="s">
        <v>182</v>
      </c>
      <c r="D17" s="41" t="s">
        <v>149</v>
      </c>
      <c r="E17" s="45">
        <v>87.64</v>
      </c>
    </row>
    <row r="18" spans="2:5" ht="60" x14ac:dyDescent="0.25">
      <c r="B18" s="5"/>
      <c r="C18" s="40" t="s">
        <v>187</v>
      </c>
      <c r="D18" s="41" t="s">
        <v>101</v>
      </c>
      <c r="E18" s="45">
        <v>112.5</v>
      </c>
    </row>
    <row r="19" spans="2:5" ht="60" x14ac:dyDescent="0.25">
      <c r="B19" s="5"/>
      <c r="C19" s="40" t="s">
        <v>151</v>
      </c>
      <c r="D19" s="41" t="s">
        <v>95</v>
      </c>
      <c r="E19" s="45">
        <v>155.22</v>
      </c>
    </row>
    <row r="20" spans="2:5" ht="30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31.5" x14ac:dyDescent="0.25">
      <c r="B23" s="6" t="s">
        <v>78</v>
      </c>
      <c r="C23" s="20" t="s">
        <v>188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90.2</v>
      </c>
    </row>
    <row r="25" spans="2:5" ht="47.25" x14ac:dyDescent="0.25">
      <c r="B25" s="5" t="s">
        <v>79</v>
      </c>
      <c r="C25" s="20" t="s">
        <v>105</v>
      </c>
      <c r="D25" s="32" t="s">
        <v>106</v>
      </c>
      <c r="E25" s="21">
        <v>418.5</v>
      </c>
    </row>
    <row r="26" spans="2:5" ht="31.5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232</v>
      </c>
      <c r="E27" s="50">
        <f>E26+E25+E24+E23+E22+E21+E20+E19+E17+E18+E16+E15+E14+E12+13:13</f>
        <v>1740.3599999999997</v>
      </c>
    </row>
  </sheetData>
  <customSheetViews>
    <customSheetView guid="{DD07D1E8-5C1C-4206-8A25-3E3C8127F8EC}">
      <selection activeCell="C8" sqref="C8:D8"/>
      <pageMargins left="0.7" right="0.7" top="0.75" bottom="0.75" header="0.3" footer="0.3"/>
    </customSheetView>
    <customSheetView guid="{7D113E4B-2489-4A93-A066-E9128A217E1E}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workbookViewId="0">
      <selection activeCell="C8" sqref="C8:D8"/>
    </sheetView>
  </sheetViews>
  <sheetFormatPr defaultRowHeight="15" x14ac:dyDescent="0.25"/>
  <cols>
    <col min="2" max="2" width="17" customWidth="1"/>
    <col min="3" max="3" width="15" customWidth="1"/>
    <col min="4" max="4" width="17.7109375" customWidth="1"/>
    <col min="5" max="5" width="19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135</v>
      </c>
    </row>
    <row r="8" spans="2:5" x14ac:dyDescent="0.25">
      <c r="B8" s="10" t="s">
        <v>4</v>
      </c>
      <c r="C8" s="12" t="s">
        <v>250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63</v>
      </c>
      <c r="D12" s="30" t="s">
        <v>48</v>
      </c>
      <c r="E12" s="26">
        <v>186.3</v>
      </c>
    </row>
    <row r="13" spans="2:5" ht="15.75" x14ac:dyDescent="0.25">
      <c r="B13" s="2"/>
      <c r="C13" s="27" t="s">
        <v>136</v>
      </c>
      <c r="D13" s="31" t="s">
        <v>13</v>
      </c>
      <c r="E13" s="28">
        <v>72.7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230</v>
      </c>
      <c r="D16" s="37" t="s">
        <v>53</v>
      </c>
      <c r="E16" s="44">
        <v>42.85</v>
      </c>
    </row>
    <row r="17" spans="2:5" ht="75" x14ac:dyDescent="0.25">
      <c r="B17" s="5"/>
      <c r="C17" s="40" t="s">
        <v>173</v>
      </c>
      <c r="D17" s="41" t="s">
        <v>16</v>
      </c>
      <c r="E17" s="45">
        <v>106.74</v>
      </c>
    </row>
    <row r="18" spans="2:5" ht="45" x14ac:dyDescent="0.25">
      <c r="B18" s="5"/>
      <c r="C18" s="40" t="s">
        <v>174</v>
      </c>
      <c r="D18" s="41" t="s">
        <v>115</v>
      </c>
      <c r="E18" s="45">
        <v>290.64</v>
      </c>
    </row>
    <row r="19" spans="2:5" ht="30" x14ac:dyDescent="0.25">
      <c r="B19" s="5"/>
      <c r="C19" s="40" t="s">
        <v>141</v>
      </c>
      <c r="D19" s="41" t="s">
        <v>16</v>
      </c>
      <c r="E19" s="45">
        <v>68.2</v>
      </c>
    </row>
    <row r="20" spans="2:5" ht="30" x14ac:dyDescent="0.25">
      <c r="B20" s="5"/>
      <c r="C20" s="42" t="s">
        <v>2</v>
      </c>
      <c r="D20" s="43" t="s">
        <v>18</v>
      </c>
      <c r="E20" s="46">
        <v>47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30" x14ac:dyDescent="0.25">
      <c r="B22" s="6" t="s">
        <v>78</v>
      </c>
      <c r="C22" s="20" t="s">
        <v>153</v>
      </c>
      <c r="D22" s="32" t="s">
        <v>16</v>
      </c>
      <c r="E22" s="21">
        <v>91.8</v>
      </c>
    </row>
    <row r="23" spans="2:5" ht="16.5" thickBot="1" x14ac:dyDescent="0.3">
      <c r="B23" s="7"/>
      <c r="C23" s="22" t="s">
        <v>154</v>
      </c>
      <c r="D23" s="39" t="s">
        <v>53</v>
      </c>
      <c r="E23" s="48">
        <v>165.5</v>
      </c>
    </row>
    <row r="24" spans="2:5" ht="47.25" x14ac:dyDescent="0.25">
      <c r="B24" s="5" t="s">
        <v>79</v>
      </c>
      <c r="C24" s="20" t="s">
        <v>142</v>
      </c>
      <c r="D24" s="32" t="s">
        <v>143</v>
      </c>
      <c r="E24" s="21">
        <v>88</v>
      </c>
    </row>
    <row r="25" spans="2:5" ht="31.5" x14ac:dyDescent="0.25">
      <c r="B25" s="2"/>
      <c r="C25" s="24" t="s">
        <v>189</v>
      </c>
      <c r="D25" s="33" t="s">
        <v>89</v>
      </c>
      <c r="E25" s="23">
        <v>212.8</v>
      </c>
    </row>
    <row r="26" spans="2:5" ht="31.5" x14ac:dyDescent="0.25">
      <c r="B26" s="2"/>
      <c r="C26" s="57" t="s">
        <v>28</v>
      </c>
      <c r="D26" s="58" t="s">
        <v>13</v>
      </c>
      <c r="E26" s="59">
        <v>79.38</v>
      </c>
    </row>
    <row r="27" spans="2:5" ht="31.5" x14ac:dyDescent="0.25">
      <c r="B27" s="2"/>
      <c r="C27" s="57" t="s">
        <v>2</v>
      </c>
      <c r="D27" s="58" t="s">
        <v>19</v>
      </c>
      <c r="E27" s="59">
        <v>70.5</v>
      </c>
    </row>
    <row r="28" spans="2:5" ht="15.75" thickBot="1" x14ac:dyDescent="0.3">
      <c r="B28" s="3"/>
      <c r="C28" s="19"/>
      <c r="D28" s="49" t="s">
        <v>232</v>
      </c>
      <c r="E28" s="50">
        <f>E27+E26+E25+E24+E23+E22+E21+E20+E19+E18+E17+E16+E15+E14+E13+E12</f>
        <v>1770.11</v>
      </c>
    </row>
  </sheetData>
  <customSheetViews>
    <customSheetView guid="{DD07D1E8-5C1C-4206-8A25-3E3C8127F8EC}">
      <selection activeCell="C8" sqref="C8:D8"/>
      <pageMargins left="0.7" right="0.7" top="0.75" bottom="0.75" header="0.3" footer="0.3"/>
    </customSheetView>
    <customSheetView guid="{7D113E4B-2489-4A93-A066-E9128A217E1E}">
      <selection sqref="A1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tabSelected="1" workbookViewId="0">
      <selection activeCell="M14" sqref="M14"/>
    </sheetView>
  </sheetViews>
  <sheetFormatPr defaultRowHeight="15" x14ac:dyDescent="0.25"/>
  <cols>
    <col min="2" max="2" width="13.28515625" customWidth="1"/>
    <col min="3" max="3" width="14.28515625" customWidth="1"/>
    <col min="4" max="4" width="17.140625" customWidth="1"/>
    <col min="5" max="5" width="22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125</v>
      </c>
    </row>
    <row r="8" spans="2:5" x14ac:dyDescent="0.25">
      <c r="B8" s="10" t="s">
        <v>4</v>
      </c>
      <c r="C8" s="12" t="s">
        <v>250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8.75" x14ac:dyDescent="0.25">
      <c r="B12" s="1" t="s">
        <v>40</v>
      </c>
      <c r="C12" s="25" t="s">
        <v>126</v>
      </c>
      <c r="D12" s="30" t="s">
        <v>48</v>
      </c>
      <c r="E12" s="26">
        <v>223.41</v>
      </c>
    </row>
    <row r="13" spans="2:5" ht="15.75" x14ac:dyDescent="0.25">
      <c r="B13" s="2"/>
      <c r="C13" s="27" t="s">
        <v>26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190</v>
      </c>
      <c r="D14" s="31" t="s">
        <v>128</v>
      </c>
      <c r="E14" s="34">
        <v>119.8</v>
      </c>
    </row>
    <row r="15" spans="2:5" ht="15.75" thickBot="1" x14ac:dyDescent="0.3">
      <c r="B15" s="4" t="s">
        <v>5</v>
      </c>
      <c r="C15" s="17" t="s">
        <v>20</v>
      </c>
      <c r="D15" s="35" t="s">
        <v>44</v>
      </c>
      <c r="E15" s="36">
        <v>76</v>
      </c>
    </row>
    <row r="16" spans="2:5" ht="45" x14ac:dyDescent="0.25">
      <c r="B16" s="5" t="s">
        <v>41</v>
      </c>
      <c r="C16" s="18" t="s">
        <v>191</v>
      </c>
      <c r="D16" s="37" t="s">
        <v>53</v>
      </c>
      <c r="E16" s="44">
        <v>41.8</v>
      </c>
    </row>
    <row r="17" spans="2:5" ht="75" x14ac:dyDescent="0.25">
      <c r="B17" s="5"/>
      <c r="C17" s="40" t="s">
        <v>175</v>
      </c>
      <c r="D17" s="41" t="s">
        <v>16</v>
      </c>
      <c r="E17" s="45">
        <v>61.74</v>
      </c>
    </row>
    <row r="18" spans="2:5" ht="60" x14ac:dyDescent="0.25">
      <c r="B18" s="5"/>
      <c r="C18" s="40" t="s">
        <v>131</v>
      </c>
      <c r="D18" s="41" t="s">
        <v>115</v>
      </c>
      <c r="E18" s="45">
        <v>264</v>
      </c>
    </row>
    <row r="19" spans="2:5" ht="30" x14ac:dyDescent="0.25">
      <c r="B19" s="5"/>
      <c r="C19" s="42" t="s">
        <v>192</v>
      </c>
      <c r="D19" s="43" t="s">
        <v>16</v>
      </c>
      <c r="E19" s="46">
        <v>68.180000000000007</v>
      </c>
    </row>
    <row r="20" spans="2:5" ht="30" x14ac:dyDescent="0.25">
      <c r="B20" s="5"/>
      <c r="C20" s="40" t="s">
        <v>2</v>
      </c>
      <c r="D20" s="41" t="s">
        <v>46</v>
      </c>
      <c r="E20" s="45">
        <v>58.75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45.75" thickBot="1" x14ac:dyDescent="0.3">
      <c r="B22" s="6" t="s">
        <v>42</v>
      </c>
      <c r="C22" s="20" t="s">
        <v>91</v>
      </c>
      <c r="D22" s="32" t="s">
        <v>16</v>
      </c>
      <c r="E22" s="21">
        <v>102</v>
      </c>
    </row>
    <row r="23" spans="2:5" ht="47.25" x14ac:dyDescent="0.25">
      <c r="B23" s="5" t="s">
        <v>6</v>
      </c>
      <c r="C23" s="20" t="s">
        <v>134</v>
      </c>
      <c r="D23" s="32" t="s">
        <v>74</v>
      </c>
      <c r="E23" s="21">
        <v>289.66000000000003</v>
      </c>
    </row>
    <row r="24" spans="2:5" ht="31.5" x14ac:dyDescent="0.25">
      <c r="B24" s="2"/>
      <c r="C24" s="24" t="s">
        <v>75</v>
      </c>
      <c r="D24" s="33" t="s">
        <v>13</v>
      </c>
      <c r="E24" s="23">
        <v>24.1</v>
      </c>
    </row>
    <row r="25" spans="2:5" ht="31.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235</v>
      </c>
      <c r="E26" s="50">
        <f>E25+E24+E23+E22+E21+E20+E19+E18+E17+E16+E15+E14+E13+E12</f>
        <v>1531.71</v>
      </c>
    </row>
  </sheetData>
  <customSheetViews>
    <customSheetView guid="{DD07D1E8-5C1C-4206-8A25-3E3C8127F8EC}">
      <selection activeCell="M14" sqref="M14"/>
      <pageMargins left="0.7" right="0.7" top="0.75" bottom="0.75" header="0.3" footer="0.3"/>
    </customSheetView>
    <customSheetView guid="{7D113E4B-2489-4A93-A066-E9128A217E1E}">
      <selection sqref="A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DD07D1E8-5C1C-4206-8A25-3E3C8127F8EC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4" workbookViewId="0">
      <selection activeCell="E30" sqref="E30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184</v>
      </c>
      <c r="D17" s="37" t="s">
        <v>53</v>
      </c>
      <c r="E17" s="44">
        <v>45.6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185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232</v>
      </c>
      <c r="E29" s="50">
        <f>E28+E27+E26+E25+E24+E23+E22+E21+E20+E19+E18+E17+E16+E15+E14+E13</f>
        <v>1633.6999999999998</v>
      </c>
    </row>
    <row r="30" spans="2:5" ht="15.75" x14ac:dyDescent="0.25">
      <c r="D30" s="63" t="s">
        <v>218</v>
      </c>
    </row>
  </sheetData>
  <customSheetViews>
    <customSheetView guid="{DD07D1E8-5C1C-4206-8A25-3E3C8127F8EC}" state="hidden" topLeftCell="A4">
      <selection activeCell="E30" sqref="E30"/>
      <pageMargins left="0.7" right="0.7" top="0.75" bottom="0.75" header="0.3" footer="0.3"/>
    </customSheetView>
    <customSheetView guid="{06E0BFEC-26B1-439F-9F91-D4251EABDD05}" topLeftCell="A20">
      <selection activeCell="E30" sqref="E30"/>
      <pageMargins left="0.7" right="0.7" top="0.75" bottom="0.75" header="0.3" footer="0.3"/>
    </customSheetView>
    <customSheetView guid="{C9C26154-0979-4920-B652-51709B043797}" topLeftCell="A4">
      <selection activeCell="D31" sqref="D31"/>
      <pageMargins left="0.7" right="0.7" top="0.75" bottom="0.75" header="0.3" footer="0.3"/>
    </customSheetView>
    <customSheetView guid="{7D113E4B-2489-4A93-A066-E9128A217E1E}" state="hidden" topLeftCell="A4">
      <selection activeCell="E30" sqref="E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5"/>
  <sheetViews>
    <sheetView workbookViewId="0">
      <selection sqref="A1:E25"/>
    </sheetView>
  </sheetViews>
  <sheetFormatPr defaultRowHeight="15" x14ac:dyDescent="0.25"/>
  <cols>
    <col min="2" max="2" width="13.140625" customWidth="1"/>
    <col min="3" max="3" width="23.42578125" customWidth="1"/>
    <col min="4" max="4" width="13.42578125" customWidth="1"/>
    <col min="5" max="5" width="16.85546875" customWidth="1"/>
  </cols>
  <sheetData>
    <row r="1" spans="2:5" x14ac:dyDescent="0.25">
      <c r="B1" t="s">
        <v>33</v>
      </c>
    </row>
    <row r="3" spans="2:5" x14ac:dyDescent="0.25">
      <c r="C3" t="s">
        <v>145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47.25" x14ac:dyDescent="0.25">
      <c r="B10" s="1" t="s">
        <v>76</v>
      </c>
      <c r="C10" s="25" t="s">
        <v>146</v>
      </c>
      <c r="D10" s="30" t="s">
        <v>48</v>
      </c>
      <c r="E10" s="26">
        <v>202.64</v>
      </c>
    </row>
    <row r="11" spans="2:5" ht="15.75" x14ac:dyDescent="0.25">
      <c r="B11" s="2"/>
      <c r="C11" s="27" t="s">
        <v>116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117</v>
      </c>
      <c r="D12" s="31" t="s">
        <v>186</v>
      </c>
      <c r="E12" s="34">
        <v>146.1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0" x14ac:dyDescent="0.25">
      <c r="B14" s="5" t="s">
        <v>77</v>
      </c>
      <c r="C14" s="18" t="s">
        <v>147</v>
      </c>
      <c r="D14" s="37" t="s">
        <v>35</v>
      </c>
      <c r="E14" s="44">
        <v>66.84</v>
      </c>
    </row>
    <row r="15" spans="2:5" ht="45" x14ac:dyDescent="0.25">
      <c r="B15" s="5"/>
      <c r="C15" s="40" t="s">
        <v>182</v>
      </c>
      <c r="D15" s="41" t="s">
        <v>149</v>
      </c>
      <c r="E15" s="45">
        <v>87.64</v>
      </c>
    </row>
    <row r="16" spans="2:5" ht="45" x14ac:dyDescent="0.25">
      <c r="B16" s="5"/>
      <c r="C16" s="40" t="s">
        <v>187</v>
      </c>
      <c r="D16" s="41" t="s">
        <v>101</v>
      </c>
      <c r="E16" s="45">
        <v>112.5</v>
      </c>
    </row>
    <row r="17" spans="2:5" ht="30" x14ac:dyDescent="0.25">
      <c r="B17" s="5"/>
      <c r="C17" s="40" t="s">
        <v>151</v>
      </c>
      <c r="D17" s="41" t="s">
        <v>95</v>
      </c>
      <c r="E17" s="45">
        <v>155.22</v>
      </c>
    </row>
    <row r="18" spans="2:5" ht="30" x14ac:dyDescent="0.25">
      <c r="B18" s="5"/>
      <c r="C18" s="40" t="s">
        <v>152</v>
      </c>
      <c r="D18" s="41" t="s">
        <v>16</v>
      </c>
      <c r="E18" s="45">
        <v>55.26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45" x14ac:dyDescent="0.25">
      <c r="B21" s="6" t="s">
        <v>78</v>
      </c>
      <c r="C21" s="20" t="s">
        <v>188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123</v>
      </c>
      <c r="D22" s="39" t="s">
        <v>18</v>
      </c>
      <c r="E22" s="48">
        <v>90.2</v>
      </c>
    </row>
    <row r="23" spans="2:5" ht="31.5" x14ac:dyDescent="0.25">
      <c r="B23" s="5" t="s">
        <v>79</v>
      </c>
      <c r="C23" s="20" t="s">
        <v>105</v>
      </c>
      <c r="D23" s="32" t="s">
        <v>106</v>
      </c>
      <c r="E23" s="21">
        <v>418.5</v>
      </c>
    </row>
    <row r="24" spans="2:5" ht="31.5" x14ac:dyDescent="0.25">
      <c r="B24" s="2"/>
      <c r="C24" s="24" t="s">
        <v>96</v>
      </c>
      <c r="D24" s="33" t="s">
        <v>62</v>
      </c>
      <c r="E24" s="23">
        <v>26.48</v>
      </c>
    </row>
    <row r="25" spans="2:5" ht="15.75" thickBot="1" x14ac:dyDescent="0.3">
      <c r="B25" s="3"/>
      <c r="C25" s="19"/>
      <c r="D25" s="49" t="s">
        <v>232</v>
      </c>
      <c r="E25" s="50">
        <f>E24+E23+E22+E21+E20+E19+E18+E17+E15+E16+E14+E13+E12+E10+11:11</f>
        <v>1740.3599999999997</v>
      </c>
    </row>
  </sheetData>
  <customSheetViews>
    <customSheetView guid="{DD07D1E8-5C1C-4206-8A25-3E3C8127F8EC}" state="hidden">
      <selection sqref="A1:E25"/>
      <pageMargins left="0.7" right="0.7" top="0.75" bottom="0.75" header="0.3" footer="0.3"/>
    </customSheetView>
    <customSheetView guid="{7D113E4B-2489-4A93-A066-E9128A217E1E}" state="hidden">
      <selection sqref="A1:E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DD07D1E8-5C1C-4206-8A25-3E3C8127F8EC}" state="hidden" topLeftCell="A4">
      <selection activeCell="C18" sqref="C18"/>
      <pageMargins left="0.7" right="0.7" top="0.75" bottom="0.75" header="0.3" footer="0.3"/>
    </customSheetView>
    <customSheetView guid="{06E0BFEC-26B1-439F-9F91-D4251EABDD05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  <customSheetView guid="{7D113E4B-2489-4A93-A066-E9128A217E1E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DD07D1E8-5C1C-4206-8A25-3E3C8127F8E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10" workbookViewId="0">
      <selection activeCell="E31" sqref="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169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420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1725.0000000000005</v>
      </c>
    </row>
  </sheetData>
  <customSheetViews>
    <customSheetView guid="{DD07D1E8-5C1C-4206-8A25-3E3C8127F8EC}" state="hidden" topLeftCell="A10">
      <selection activeCell="E31" sqref="E31"/>
      <pageMargins left="0.7" right="0.7" top="0.75" bottom="0.75" header="0.3" footer="0.3"/>
    </customSheetView>
    <customSheetView guid="{06E0BFEC-26B1-439F-9F91-D4251EABDD05}" state="hidden" topLeftCell="A10">
      <selection activeCell="E31" sqref="E31"/>
      <pageMargins left="0.7" right="0.7" top="0.75" bottom="0.75" header="0.3" footer="0.3"/>
    </customSheetView>
    <customSheetView guid="{C9C26154-0979-4920-B652-51709B043797}" state="hidden" topLeftCell="A10">
      <selection activeCell="E31" sqref="E31"/>
      <pageMargins left="0.7" right="0.7" top="0.75" bottom="0.75" header="0.3" footer="0.3"/>
    </customSheetView>
    <customSheetView guid="{7D113E4B-2489-4A93-A066-E9128A217E1E}" state="hidden" topLeftCell="A10">
      <selection activeCell="E31" sqref="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H44" sqref="H44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97.4</v>
      </c>
    </row>
    <row r="17" spans="2:5" ht="30" x14ac:dyDescent="0.25">
      <c r="B17" s="5" t="s">
        <v>77</v>
      </c>
      <c r="C17" s="18" t="s">
        <v>167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1697.31</v>
      </c>
    </row>
  </sheetData>
  <customSheetViews>
    <customSheetView guid="{DD07D1E8-5C1C-4206-8A25-3E3C8127F8EC}" state="hidden">
      <selection activeCell="H44" sqref="H44"/>
      <pageMargins left="0.7" right="0.7" top="0.75" bottom="0.75" header="0.3" footer="0.3"/>
    </customSheetView>
    <customSheetView guid="{06E0BFEC-26B1-439F-9F91-D4251EABDD05}" state="hidden">
      <selection activeCell="H44" sqref="H44"/>
      <pageMargins left="0.7" right="0.7" top="0.75" bottom="0.75" header="0.3" footer="0.3"/>
    </customSheetView>
    <customSheetView guid="{C9C26154-0979-4920-B652-51709B043797}" state="hidden">
      <selection activeCell="H44" sqref="H44"/>
      <pageMargins left="0.7" right="0.7" top="0.75" bottom="0.75" header="0.3" footer="0.3"/>
    </customSheetView>
    <customSheetView guid="{7D113E4B-2489-4A93-A066-E9128A217E1E}" state="hidden">
      <selection activeCell="H44" sqref="H4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7" workbookViewId="0">
      <selection activeCell="G19" sqref="G1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164</v>
      </c>
      <c r="D17" s="37" t="s">
        <v>35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DD07D1E8-5C1C-4206-8A25-3E3C8127F8EC}" state="hidden" topLeftCell="A7">
      <selection activeCell="G19" sqref="G19"/>
      <pageMargins left="0.7" right="0.7" top="0.75" bottom="0.75" header="0.3" footer="0.3"/>
    </customSheetView>
    <customSheetView guid="{06E0BFEC-26B1-439F-9F91-D4251EABDD05}" state="hidden" topLeftCell="A7">
      <selection activeCell="G19" sqref="G19"/>
      <pageMargins left="0.7" right="0.7" top="0.75" bottom="0.75" header="0.3" footer="0.3"/>
    </customSheetView>
    <customSheetView guid="{C9C26154-0979-4920-B652-51709B043797}" state="hidden" topLeftCell="A7">
      <selection activeCell="G19" sqref="G19"/>
      <pageMargins left="0.7" right="0.7" top="0.75" bottom="0.75" header="0.3" footer="0.3"/>
    </customSheetView>
    <customSheetView guid="{7D113E4B-2489-4A93-A066-E9128A217E1E}" state="hidden" topLeftCell="A7">
      <selection activeCell="G19" sqref="G1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6" workbookViewId="0">
      <selection activeCell="E17" sqref="E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DD07D1E8-5C1C-4206-8A25-3E3C8127F8EC}" state="hidden" topLeftCell="A16">
      <selection activeCell="E17" sqref="E17"/>
      <pageMargins left="0.7" right="0.7" top="0.75" bottom="0.75" header="0.3" footer="0.3"/>
    </customSheetView>
    <customSheetView guid="{06E0BFEC-26B1-439F-9F91-D4251EABDD05}" state="hidden" topLeftCell="A16">
      <selection activeCell="E17" sqref="E17"/>
      <pageMargins left="0.7" right="0.7" top="0.75" bottom="0.75" header="0.3" footer="0.3"/>
    </customSheetView>
    <customSheetView guid="{C9C26154-0979-4920-B652-51709B043797}" state="hidden" topLeftCell="A16">
      <selection activeCell="E17" sqref="E17"/>
      <pageMargins left="0.7" right="0.7" top="0.75" bottom="0.75" header="0.3" footer="0.3"/>
    </customSheetView>
    <customSheetView guid="{7D113E4B-2489-4A93-A066-E9128A217E1E}" state="hidden" topLeftCell="A16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1"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DD07D1E8-5C1C-4206-8A25-3E3C8127F8EC}" state="hidden" topLeftCell="A31">
      <selection activeCell="E9" sqref="E9"/>
      <pageMargins left="0.7" right="0.7" top="0.75" bottom="0.75" header="0.3" footer="0.3"/>
    </customSheetView>
    <customSheetView guid="{06E0BFEC-26B1-439F-9F91-D4251EABDD05}" state="hidden" topLeftCell="A31">
      <selection activeCell="E9" sqref="E9"/>
      <pageMargins left="0.7" right="0.7" top="0.75" bottom="0.75" header="0.3" footer="0.3"/>
    </customSheetView>
    <customSheetView guid="{C9C26154-0979-4920-B652-51709B043797}" state="hidden" topLeftCell="A31">
      <selection activeCell="E9" sqref="E9"/>
      <pageMargins left="0.7" right="0.7" top="0.75" bottom="0.75" header="0.3" footer="0.3"/>
    </customSheetView>
    <customSheetView guid="{7D113E4B-2489-4A93-A066-E9128A217E1E}" state="hidden" topLeftCell="A31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DD07D1E8-5C1C-4206-8A25-3E3C8127F8E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84</vt:i4>
      </vt:variant>
    </vt:vector>
  </HeadingPairs>
  <TitlesOfParts>
    <vt:vector size="84" baseType="lpstr">
      <vt:lpstr>1 апреля</vt:lpstr>
      <vt:lpstr>Лист1</vt:lpstr>
      <vt:lpstr>Лист2</vt:lpstr>
      <vt:lpstr>1 апр.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2 апр.</vt:lpstr>
      <vt:lpstr>3 апр.</vt:lpstr>
      <vt:lpstr>2  мая</vt:lpstr>
      <vt:lpstr>1 июля</vt:lpstr>
      <vt:lpstr>6 мая</vt:lpstr>
      <vt:lpstr>2 июля</vt:lpstr>
      <vt:lpstr>Лист24</vt:lpstr>
      <vt:lpstr>3 июля</vt:lpstr>
      <vt:lpstr>11 апр.</vt:lpstr>
      <vt:lpstr>12 апр.</vt:lpstr>
      <vt:lpstr>15 апр.</vt:lpstr>
      <vt:lpstr>13 мая</vt:lpstr>
      <vt:lpstr>14 мая</vt:lpstr>
      <vt:lpstr>15 мая</vt:lpstr>
      <vt:lpstr>16 мая</vt:lpstr>
      <vt:lpstr>17 мая</vt:lpstr>
      <vt:lpstr>20 мая</vt:lpstr>
      <vt:lpstr>1 августа</vt:lpstr>
      <vt:lpstr>2 августа</vt:lpstr>
      <vt:lpstr>01 июля</vt:lpstr>
      <vt:lpstr>02 июля</vt:lpstr>
      <vt:lpstr>03 июля</vt:lpstr>
      <vt:lpstr>04 июля</vt:lpstr>
      <vt:lpstr>07 июля</vt:lpstr>
      <vt:lpstr>08 июля</vt:lpstr>
      <vt:lpstr>09 июля</vt:lpstr>
      <vt:lpstr>10 июля</vt:lpstr>
      <vt:lpstr>11 июля</vt:lpstr>
      <vt:lpstr>14 июля</vt:lpstr>
      <vt:lpstr>15 июля</vt:lpstr>
      <vt:lpstr>16 июля</vt:lpstr>
      <vt:lpstr>17 июля</vt:lpstr>
      <vt:lpstr>18 июля</vt:lpstr>
      <vt:lpstr>21 июля</vt:lpstr>
      <vt:lpstr>22 июля</vt:lpstr>
      <vt:lpstr>23 июля</vt:lpstr>
      <vt:lpstr>24 июля</vt:lpstr>
      <vt:lpstr>25 июля</vt:lpstr>
      <vt:lpstr>01 апреля</vt:lpstr>
      <vt:lpstr>02 апреля</vt:lpstr>
      <vt:lpstr>03 апреля</vt:lpstr>
      <vt:lpstr>04 апреля</vt:lpstr>
      <vt:lpstr>10 апреля</vt:lpstr>
      <vt:lpstr>11 апреля</vt:lpstr>
      <vt:lpstr>Лист25</vt:lpstr>
      <vt:lpstr>4 марта</vt:lpstr>
      <vt:lpstr>28 июля</vt:lpstr>
      <vt:lpstr>29 июля</vt:lpstr>
      <vt:lpstr>30 июля</vt:lpstr>
      <vt:lpstr>31 июля</vt:lpstr>
      <vt:lpstr>Лист31</vt:lpstr>
      <vt:lpstr>2 июня</vt:lpstr>
      <vt:lpstr>30 май</vt:lpstr>
      <vt:lpstr>23 сентября</vt:lpstr>
      <vt:lpstr>24 сентября</vt:lpstr>
      <vt:lpstr>25 сентября</vt:lpstr>
      <vt:lpstr>2 сентября</vt:lpstr>
      <vt:lpstr>1 апреля </vt:lpstr>
      <vt:lpstr>2 апреля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DEXP</cp:lastModifiedBy>
  <cp:lastPrinted>2021-05-18T10:32:40Z</cp:lastPrinted>
  <dcterms:created xsi:type="dcterms:W3CDTF">2015-06-05T18:19:34Z</dcterms:created>
  <dcterms:modified xsi:type="dcterms:W3CDTF">2025-10-10T11:35:34Z</dcterms:modified>
</cp:coreProperties>
</file>